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Admin\Desktop\2024爱心超市收支\"/>
    </mc:Choice>
  </mc:AlternateContent>
  <xr:revisionPtr revIDLastSave="0" documentId="13_ncr:1_{6D9118EA-1F8D-4976-AE3C-A7902F8BC2F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库存报表" sheetId="1" r:id="rId1"/>
    <sheet name="分类报表" sheetId="3" r:id="rId2"/>
  </sheets>
  <definedNames>
    <definedName name="_xlnm._FilterDatabase" localSheetId="0" hidden="1">库存报表!$A$3:$S$57</definedName>
  </definedNames>
  <calcPr calcId="181029"/>
</workbook>
</file>

<file path=xl/calcChain.xml><?xml version="1.0" encoding="utf-8"?>
<calcChain xmlns="http://schemas.openxmlformats.org/spreadsheetml/2006/main">
  <c r="J34" i="3" l="1"/>
  <c r="H34" i="3"/>
  <c r="J8" i="3"/>
  <c r="H8" i="3"/>
  <c r="J7" i="3"/>
  <c r="J13" i="3" s="1"/>
  <c r="H7" i="3"/>
  <c r="H13" i="3" s="1"/>
  <c r="O55" i="1"/>
  <c r="L55" i="1"/>
  <c r="R54" i="1"/>
  <c r="P54" i="1"/>
  <c r="Q54" i="1" s="1"/>
  <c r="N54" i="1"/>
  <c r="K54" i="1"/>
  <c r="I54" i="1"/>
  <c r="G54" i="1"/>
  <c r="P53" i="1"/>
  <c r="Q53" i="1" s="1"/>
  <c r="N53" i="1"/>
  <c r="K53" i="1"/>
  <c r="I53" i="1"/>
  <c r="R53" i="1" s="1"/>
  <c r="G53" i="1"/>
  <c r="R52" i="1"/>
  <c r="Q52" i="1"/>
  <c r="P52" i="1"/>
  <c r="N52" i="1"/>
  <c r="K52" i="1"/>
  <c r="I52" i="1"/>
  <c r="G52" i="1"/>
  <c r="P51" i="1"/>
  <c r="Q51" i="1" s="1"/>
  <c r="N51" i="1"/>
  <c r="K51" i="1"/>
  <c r="I51" i="1"/>
  <c r="R51" i="1" s="1"/>
  <c r="G51" i="1"/>
  <c r="P50" i="1"/>
  <c r="Q50" i="1" s="1"/>
  <c r="N50" i="1"/>
  <c r="K50" i="1"/>
  <c r="I50" i="1"/>
  <c r="R50" i="1" s="1"/>
  <c r="G50" i="1"/>
  <c r="R49" i="1"/>
  <c r="P49" i="1"/>
  <c r="Q49" i="1" s="1"/>
  <c r="N49" i="1"/>
  <c r="K49" i="1"/>
  <c r="I49" i="1"/>
  <c r="G49" i="1"/>
  <c r="P48" i="1"/>
  <c r="Q48" i="1" s="1"/>
  <c r="N48" i="1"/>
  <c r="K48" i="1"/>
  <c r="I48" i="1"/>
  <c r="R48" i="1" s="1"/>
  <c r="G48" i="1"/>
  <c r="R47" i="1"/>
  <c r="P47" i="1"/>
  <c r="Q47" i="1" s="1"/>
  <c r="N47" i="1"/>
  <c r="K47" i="1"/>
  <c r="I47" i="1"/>
  <c r="G47" i="1"/>
  <c r="P46" i="1"/>
  <c r="Q46" i="1" s="1"/>
  <c r="N46" i="1"/>
  <c r="K46" i="1"/>
  <c r="I46" i="1"/>
  <c r="R46" i="1" s="1"/>
  <c r="G46" i="1"/>
  <c r="R45" i="1"/>
  <c r="P45" i="1"/>
  <c r="Q45" i="1" s="1"/>
  <c r="N45" i="1"/>
  <c r="K45" i="1"/>
  <c r="I45" i="1"/>
  <c r="G45" i="1"/>
  <c r="P44" i="1"/>
  <c r="Q44" i="1" s="1"/>
  <c r="N44" i="1"/>
  <c r="K44" i="1"/>
  <c r="I44" i="1"/>
  <c r="R44" i="1" s="1"/>
  <c r="G44" i="1"/>
  <c r="P43" i="1"/>
  <c r="Q43" i="1" s="1"/>
  <c r="N43" i="1"/>
  <c r="K43" i="1"/>
  <c r="I43" i="1"/>
  <c r="R43" i="1" s="1"/>
  <c r="G43" i="1"/>
  <c r="R42" i="1"/>
  <c r="P42" i="1"/>
  <c r="Q42" i="1" s="1"/>
  <c r="N42" i="1"/>
  <c r="K42" i="1"/>
  <c r="I42" i="1"/>
  <c r="G42" i="1"/>
  <c r="P41" i="1"/>
  <c r="Q41" i="1" s="1"/>
  <c r="N41" i="1"/>
  <c r="K41" i="1"/>
  <c r="I41" i="1"/>
  <c r="R41" i="1" s="1"/>
  <c r="G41" i="1"/>
  <c r="R40" i="1"/>
  <c r="Q40" i="1"/>
  <c r="P40" i="1"/>
  <c r="N40" i="1"/>
  <c r="K40" i="1"/>
  <c r="I40" i="1"/>
  <c r="G40" i="1"/>
  <c r="P39" i="1"/>
  <c r="Q39" i="1" s="1"/>
  <c r="N39" i="1"/>
  <c r="K39" i="1"/>
  <c r="I39" i="1"/>
  <c r="R39" i="1" s="1"/>
  <c r="G39" i="1"/>
  <c r="P38" i="1"/>
  <c r="Q38" i="1" s="1"/>
  <c r="N38" i="1"/>
  <c r="K38" i="1"/>
  <c r="I38" i="1"/>
  <c r="R38" i="1" s="1"/>
  <c r="G38" i="1"/>
  <c r="R37" i="1"/>
  <c r="P37" i="1"/>
  <c r="Q37" i="1" s="1"/>
  <c r="N37" i="1"/>
  <c r="K37" i="1"/>
  <c r="I37" i="1"/>
  <c r="G37" i="1"/>
  <c r="P36" i="1"/>
  <c r="Q36" i="1" s="1"/>
  <c r="N36" i="1"/>
  <c r="K36" i="1"/>
  <c r="I36" i="1"/>
  <c r="R36" i="1" s="1"/>
  <c r="G36" i="1"/>
  <c r="R35" i="1"/>
  <c r="P35" i="1"/>
  <c r="Q35" i="1" s="1"/>
  <c r="N35" i="1"/>
  <c r="K35" i="1"/>
  <c r="I35" i="1"/>
  <c r="G35" i="1"/>
  <c r="P34" i="1"/>
  <c r="Q34" i="1" s="1"/>
  <c r="N34" i="1"/>
  <c r="K34" i="1"/>
  <c r="I34" i="1"/>
  <c r="R34" i="1" s="1"/>
  <c r="G34" i="1"/>
  <c r="R33" i="1"/>
  <c r="P33" i="1"/>
  <c r="Q33" i="1" s="1"/>
  <c r="N33" i="1"/>
  <c r="K33" i="1"/>
  <c r="I33" i="1"/>
  <c r="G33" i="1"/>
  <c r="P32" i="1"/>
  <c r="Q32" i="1" s="1"/>
  <c r="N32" i="1"/>
  <c r="K32" i="1"/>
  <c r="I32" i="1"/>
  <c r="R32" i="1" s="1"/>
  <c r="G32" i="1"/>
  <c r="P31" i="1"/>
  <c r="Q31" i="1" s="1"/>
  <c r="N31" i="1"/>
  <c r="K31" i="1"/>
  <c r="I31" i="1"/>
  <c r="R31" i="1" s="1"/>
  <c r="G31" i="1"/>
  <c r="R30" i="1"/>
  <c r="P30" i="1"/>
  <c r="Q30" i="1" s="1"/>
  <c r="N30" i="1"/>
  <c r="K30" i="1"/>
  <c r="I30" i="1"/>
  <c r="G30" i="1"/>
  <c r="P29" i="1"/>
  <c r="Q29" i="1" s="1"/>
  <c r="N29" i="1"/>
  <c r="K29" i="1"/>
  <c r="I29" i="1"/>
  <c r="R29" i="1" s="1"/>
  <c r="G29" i="1"/>
  <c r="R28" i="1"/>
  <c r="Q28" i="1"/>
  <c r="P28" i="1"/>
  <c r="N28" i="1"/>
  <c r="K28" i="1"/>
  <c r="I28" i="1"/>
  <c r="G28" i="1"/>
  <c r="P27" i="1"/>
  <c r="Q27" i="1" s="1"/>
  <c r="N27" i="1"/>
  <c r="K27" i="1"/>
  <c r="I27" i="1"/>
  <c r="R27" i="1" s="1"/>
  <c r="G27" i="1"/>
  <c r="P26" i="1"/>
  <c r="Q26" i="1" s="1"/>
  <c r="N26" i="1"/>
  <c r="K26" i="1"/>
  <c r="I26" i="1"/>
  <c r="R26" i="1" s="1"/>
  <c r="G26" i="1"/>
  <c r="R25" i="1"/>
  <c r="P25" i="1"/>
  <c r="Q25" i="1" s="1"/>
  <c r="N25" i="1"/>
  <c r="K25" i="1"/>
  <c r="I25" i="1"/>
  <c r="G25" i="1"/>
  <c r="P24" i="1"/>
  <c r="Q24" i="1" s="1"/>
  <c r="N24" i="1"/>
  <c r="K24" i="1"/>
  <c r="I24" i="1"/>
  <c r="R24" i="1" s="1"/>
  <c r="G24" i="1"/>
  <c r="R23" i="1"/>
  <c r="P23" i="1"/>
  <c r="Q23" i="1" s="1"/>
  <c r="N23" i="1"/>
  <c r="K23" i="1"/>
  <c r="I23" i="1"/>
  <c r="G23" i="1"/>
  <c r="P22" i="1"/>
  <c r="Q22" i="1" s="1"/>
  <c r="N22" i="1"/>
  <c r="K22" i="1"/>
  <c r="I22" i="1"/>
  <c r="R22" i="1" s="1"/>
  <c r="G22" i="1"/>
  <c r="R21" i="1"/>
  <c r="P21" i="1"/>
  <c r="Q21" i="1" s="1"/>
  <c r="N21" i="1"/>
  <c r="K21" i="1"/>
  <c r="I21" i="1"/>
  <c r="G21" i="1"/>
  <c r="P20" i="1"/>
  <c r="Q20" i="1" s="1"/>
  <c r="N20" i="1"/>
  <c r="K20" i="1"/>
  <c r="I20" i="1"/>
  <c r="R20" i="1" s="1"/>
  <c r="G20" i="1"/>
  <c r="P19" i="1"/>
  <c r="Q19" i="1" s="1"/>
  <c r="N19" i="1"/>
  <c r="K19" i="1"/>
  <c r="I19" i="1"/>
  <c r="R19" i="1" s="1"/>
  <c r="G19" i="1"/>
  <c r="R18" i="1"/>
  <c r="P18" i="1"/>
  <c r="Q18" i="1" s="1"/>
  <c r="N18" i="1"/>
  <c r="K18" i="1"/>
  <c r="I18" i="1"/>
  <c r="G18" i="1"/>
  <c r="P17" i="1"/>
  <c r="Q17" i="1" s="1"/>
  <c r="N17" i="1"/>
  <c r="K17" i="1"/>
  <c r="I17" i="1"/>
  <c r="R17" i="1" s="1"/>
  <c r="G17" i="1"/>
  <c r="R16" i="1"/>
  <c r="Q16" i="1"/>
  <c r="P16" i="1"/>
  <c r="N16" i="1"/>
  <c r="K16" i="1"/>
  <c r="I16" i="1"/>
  <c r="G16" i="1"/>
  <c r="P15" i="1"/>
  <c r="Q15" i="1" s="1"/>
  <c r="N15" i="1"/>
  <c r="K15" i="1"/>
  <c r="I15" i="1"/>
  <c r="R15" i="1" s="1"/>
  <c r="G15" i="1"/>
  <c r="P14" i="1"/>
  <c r="N14" i="1"/>
  <c r="I14" i="1"/>
  <c r="R14" i="1" s="1"/>
  <c r="G14" i="1"/>
  <c r="P13" i="1"/>
  <c r="Q13" i="1" s="1"/>
  <c r="N13" i="1"/>
  <c r="K13" i="1"/>
  <c r="I13" i="1"/>
  <c r="R13" i="1" s="1"/>
  <c r="G13" i="1"/>
  <c r="P12" i="1"/>
  <c r="Q12" i="1" s="1"/>
  <c r="N12" i="1"/>
  <c r="K12" i="1"/>
  <c r="I12" i="1"/>
  <c r="R12" i="1" s="1"/>
  <c r="G12" i="1"/>
  <c r="R11" i="1"/>
  <c r="P11" i="1"/>
  <c r="Q11" i="1" s="1"/>
  <c r="N11" i="1"/>
  <c r="K11" i="1"/>
  <c r="I11" i="1"/>
  <c r="G11" i="1"/>
  <c r="P10" i="1"/>
  <c r="Q10" i="1" s="1"/>
  <c r="N10" i="1"/>
  <c r="K10" i="1"/>
  <c r="I10" i="1"/>
  <c r="R10" i="1" s="1"/>
  <c r="G10" i="1"/>
  <c r="R9" i="1"/>
  <c r="P9" i="1"/>
  <c r="Q9" i="1" s="1"/>
  <c r="N9" i="1"/>
  <c r="K9" i="1"/>
  <c r="I9" i="1"/>
  <c r="G9" i="1"/>
  <c r="P8" i="1"/>
  <c r="Q8" i="1" s="1"/>
  <c r="N8" i="1"/>
  <c r="K8" i="1"/>
  <c r="K55" i="1" s="1"/>
  <c r="I8" i="1"/>
  <c r="R8" i="1" s="1"/>
  <c r="G8" i="1"/>
  <c r="R7" i="1"/>
  <c r="P7" i="1"/>
  <c r="Q7" i="1" s="1"/>
  <c r="N7" i="1"/>
  <c r="K7" i="1"/>
  <c r="I7" i="1"/>
  <c r="G7" i="1"/>
  <c r="P6" i="1"/>
  <c r="Q6" i="1" s="1"/>
  <c r="N6" i="1"/>
  <c r="N55" i="1" s="1"/>
  <c r="K6" i="1"/>
  <c r="I6" i="1"/>
  <c r="R6" i="1" s="1"/>
  <c r="G6" i="1"/>
  <c r="P5" i="1"/>
  <c r="Q5" i="1" s="1"/>
  <c r="N5" i="1"/>
  <c r="K5" i="1"/>
  <c r="I5" i="1"/>
  <c r="R5" i="1" s="1"/>
  <c r="G5" i="1"/>
  <c r="G55" i="1" s="1"/>
  <c r="R4" i="1"/>
  <c r="P4" i="1"/>
  <c r="Q4" i="1" s="1"/>
  <c r="N4" i="1"/>
  <c r="K4" i="1"/>
  <c r="I4" i="1"/>
  <c r="G4" i="1"/>
  <c r="Q55" i="1" l="1"/>
  <c r="R55" i="1"/>
  <c r="I55" i="1"/>
</calcChain>
</file>

<file path=xl/sharedStrings.xml><?xml version="1.0" encoding="utf-8"?>
<sst xmlns="http://schemas.openxmlformats.org/spreadsheetml/2006/main" count="263" uniqueCount="156">
  <si>
    <t>爱心超市物资1月度库存报表</t>
  </si>
  <si>
    <t>期初</t>
  </si>
  <si>
    <t>本月变动</t>
  </si>
  <si>
    <t>期未</t>
  </si>
  <si>
    <t>物品名称</t>
  </si>
  <si>
    <t>生产日期</t>
  </si>
  <si>
    <t>到期日</t>
  </si>
  <si>
    <t>单位</t>
  </si>
  <si>
    <t>期初数量</t>
  </si>
  <si>
    <t>单价</t>
  </si>
  <si>
    <t>期初金额（元）</t>
  </si>
  <si>
    <t>单价折合券数</t>
  </si>
  <si>
    <t>期初（券）</t>
  </si>
  <si>
    <t>本月收入数量</t>
  </si>
  <si>
    <t>本月收入金额</t>
  </si>
  <si>
    <t>收入折合卷数</t>
  </si>
  <si>
    <t>本月支出数量</t>
  </si>
  <si>
    <t>本月支出金额数</t>
  </si>
  <si>
    <t>本月支出券数</t>
  </si>
  <si>
    <t>本月结余数</t>
  </si>
  <si>
    <t>本月结余（金额数）</t>
  </si>
  <si>
    <t>本月结余（券数）</t>
  </si>
  <si>
    <t>备注</t>
  </si>
  <si>
    <t>生鱼牌粘米5kg</t>
  </si>
  <si>
    <t>包</t>
  </si>
  <si>
    <t>金龙鱼粘米5kg</t>
  </si>
  <si>
    <t>白燕双竹粘米5kg</t>
  </si>
  <si>
    <t>白燕赣香丝苗米5kg</t>
  </si>
  <si>
    <t>太粮靓虾王粘米5kg</t>
  </si>
  <si>
    <t>白燕双竹粘米10kg</t>
  </si>
  <si>
    <t>白燕双竹粘米15kg</t>
  </si>
  <si>
    <t>鹰唛花生油1.8L</t>
  </si>
  <si>
    <t>20223/7/8</t>
  </si>
  <si>
    <t>瓶</t>
  </si>
  <si>
    <t>厨宝花生油1.8L</t>
  </si>
  <si>
    <t>20223/7/21</t>
  </si>
  <si>
    <t>20223/9/27</t>
  </si>
  <si>
    <t>胡姬花生油1.8L</t>
  </si>
  <si>
    <t>鹰唛花生油2.5L</t>
  </si>
  <si>
    <t>厨宝花生油5L</t>
  </si>
  <si>
    <t>白燕花生油5L</t>
  </si>
  <si>
    <t>红烧牛肉面</t>
  </si>
  <si>
    <t>寿星虾仁面</t>
  </si>
  <si>
    <t>箱</t>
  </si>
  <si>
    <t>原味麦片600g</t>
  </si>
  <si>
    <t>李锦记生抽1.75L</t>
  </si>
  <si>
    <t>粤盐500g</t>
  </si>
  <si>
    <t>豆鼓鱼227g</t>
  </si>
  <si>
    <t>灌</t>
  </si>
  <si>
    <t>白腐乳300g</t>
  </si>
  <si>
    <t>嘉丰蜜枣300g</t>
  </si>
  <si>
    <t>太古砂糖454g</t>
  </si>
  <si>
    <t>立白洗衣粉454g</t>
  </si>
  <si>
    <t>立白洗衣粉1.8kg</t>
  </si>
  <si>
    <t>高富力洗洁精900g</t>
  </si>
  <si>
    <t>高富力洗洁精1.8kg</t>
  </si>
  <si>
    <t>采涛洗发水750g</t>
  </si>
  <si>
    <t>澳雪沐浴露2kg</t>
  </si>
  <si>
    <t>支</t>
  </si>
  <si>
    <t>黑妹牙膏200g</t>
  </si>
  <si>
    <t>芭菲洗衣液3kg</t>
  </si>
  <si>
    <t>洁柔纸卷10+1</t>
  </si>
  <si>
    <t>条</t>
  </si>
  <si>
    <t>揽菊蚊香3+1</t>
  </si>
  <si>
    <t>盒</t>
  </si>
  <si>
    <t>洁厕精</t>
  </si>
  <si>
    <t>伞</t>
  </si>
  <si>
    <t>长期无人领</t>
  </si>
  <si>
    <t>张</t>
  </si>
  <si>
    <t>棉被</t>
  </si>
  <si>
    <t>蚊帐</t>
  </si>
  <si>
    <t>水壶</t>
  </si>
  <si>
    <t>个</t>
  </si>
  <si>
    <t>合计数</t>
  </si>
  <si>
    <t>盘点填报人签名：</t>
  </si>
  <si>
    <t>说明：1、收入依据:接收捐赠物资，建议捐赠人请提供发票或出仓单等有效价值证明；2、支出依据：物资签收表、秘书处物资调配呈批（备注栏说明）等</t>
  </si>
  <si>
    <t>爱心超市物资1月度统计表</t>
  </si>
  <si>
    <t>上月结存</t>
  </si>
  <si>
    <t>本月收入合计</t>
  </si>
  <si>
    <t>捐赠收入</t>
  </si>
  <si>
    <t>慈善会购入</t>
  </si>
  <si>
    <t>调拨收入</t>
  </si>
  <si>
    <t>本月支出合计</t>
  </si>
  <si>
    <t>调拨处理</t>
  </si>
  <si>
    <t>本月发出</t>
  </si>
  <si>
    <t>本月结存</t>
  </si>
  <si>
    <t>物资价值(元)</t>
  </si>
  <si>
    <t>拆合券数(券)</t>
  </si>
  <si>
    <t>本月捐赠物品：</t>
  </si>
  <si>
    <t>捐赠日期</t>
  </si>
  <si>
    <t>捐赠单位或姓名</t>
  </si>
  <si>
    <t>规格</t>
  </si>
  <si>
    <t>数量</t>
  </si>
  <si>
    <t>单价（元）</t>
  </si>
  <si>
    <t>价值（元）</t>
  </si>
  <si>
    <t>折合券单价（券）</t>
  </si>
  <si>
    <t>折合券数（券）</t>
  </si>
  <si>
    <t>联系数电话</t>
  </si>
  <si>
    <t>何先生</t>
  </si>
  <si>
    <t>生鱼牌粘米</t>
  </si>
  <si>
    <t>5kg</t>
  </si>
  <si>
    <t>厨宝花生油</t>
  </si>
  <si>
    <t>1.8L</t>
  </si>
  <si>
    <t>韩女士</t>
  </si>
  <si>
    <t>白燕双竹粘米</t>
  </si>
  <si>
    <t>鹰唛花生油</t>
  </si>
  <si>
    <t>2.5L</t>
  </si>
  <si>
    <t>周展飞合家</t>
  </si>
  <si>
    <t>金龙鱼粘米</t>
  </si>
  <si>
    <t>10kg</t>
  </si>
  <si>
    <t>慈善会购入物品：</t>
  </si>
  <si>
    <t>购入日期</t>
  </si>
  <si>
    <t>种类</t>
  </si>
  <si>
    <t>品种</t>
  </si>
  <si>
    <t>米</t>
  </si>
  <si>
    <t>15kg</t>
  </si>
  <si>
    <t>油</t>
  </si>
  <si>
    <t>白燕花生油</t>
  </si>
  <si>
    <t>5L</t>
  </si>
  <si>
    <t>面</t>
  </si>
  <si>
    <t>5连包</t>
  </si>
  <si>
    <t>2kg</t>
  </si>
  <si>
    <t>生抽</t>
  </si>
  <si>
    <t>李锦记生抽</t>
  </si>
  <si>
    <t>1.75L</t>
  </si>
  <si>
    <t>麦片</t>
  </si>
  <si>
    <t>金味麦片</t>
  </si>
  <si>
    <t>600g</t>
  </si>
  <si>
    <t>豆豉鱼</t>
  </si>
  <si>
    <t>甘竹豆豉鱼</t>
  </si>
  <si>
    <t>22g</t>
  </si>
  <si>
    <t>腐乳</t>
  </si>
  <si>
    <t>白腐乳</t>
  </si>
  <si>
    <t>300g</t>
  </si>
  <si>
    <t>盐</t>
  </si>
  <si>
    <t>粤盐</t>
  </si>
  <si>
    <t>500g</t>
  </si>
  <si>
    <t>砂糖</t>
  </si>
  <si>
    <t>太古砂糖</t>
  </si>
  <si>
    <t>454g</t>
  </si>
  <si>
    <t>蜜枣</t>
  </si>
  <si>
    <t>嘉丰蜜枣</t>
  </si>
  <si>
    <t>洗衣粉</t>
  </si>
  <si>
    <t>立白洗衣粉</t>
  </si>
  <si>
    <t>1.8kg</t>
  </si>
  <si>
    <t>洗洁精</t>
  </si>
  <si>
    <t>榄菊洗洁精</t>
  </si>
  <si>
    <t>牙膏</t>
  </si>
  <si>
    <t>黑妹牙膏</t>
  </si>
  <si>
    <t>200g</t>
  </si>
  <si>
    <t>洁柔纸卷</t>
  </si>
  <si>
    <t>10+1</t>
  </si>
  <si>
    <t>蚊香</t>
  </si>
  <si>
    <t>揽菊蚊香</t>
  </si>
  <si>
    <t>3+1</t>
  </si>
  <si>
    <t>总计：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</si>
</sst>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9" formatCode="0.00_ "/>
    <numFmt numFmtId="180" formatCode="0.0_ "/>
    <numFmt numFmtId="181" formatCode="#,##0.00_ "/>
  </numFmts>
  <fonts count="33" x14ac:knownFonts="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2"/>
      <name val="仿宋"/>
      <charset val="134"/>
    </font>
    <font>
      <b/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rgb="FFFF0000"/>
      <name val="仿宋"/>
      <charset val="134"/>
    </font>
    <font>
      <sz val="10"/>
      <name val="宋体"/>
      <charset val="134"/>
      <scheme val="minor"/>
    </font>
    <font>
      <sz val="10"/>
      <color rgb="FF00B0F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4"/>
      <name val="宋体"/>
      <charset val="134"/>
      <scheme val="minor"/>
    </font>
    <font>
      <b/>
      <sz val="24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</font>
    <font>
      <b/>
      <sz val="11"/>
      <color rgb="FF7030A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53">
    <xf numFmtId="0" fontId="0" fillId="0" borderId="0"/>
    <xf numFmtId="0" fontId="29" fillId="0" borderId="0" applyNumberFormat="0" applyFill="0">
      <alignment vertical="center"/>
    </xf>
    <xf numFmtId="0" fontId="30" fillId="0" borderId="0"/>
    <xf numFmtId="0" fontId="31" fillId="0" borderId="0">
      <alignment vertical="center"/>
    </xf>
    <xf numFmtId="0" fontId="31" fillId="0" borderId="0">
      <alignment vertical="center"/>
    </xf>
    <xf numFmtId="0" fontId="29" fillId="0" borderId="0" applyNumberFormat="0" applyFill="0">
      <alignment vertical="center"/>
    </xf>
    <xf numFmtId="0" fontId="31" fillId="0" borderId="0">
      <alignment vertical="center"/>
    </xf>
    <xf numFmtId="0" fontId="29" fillId="0" borderId="0" applyNumberFormat="0" applyFill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/>
    <xf numFmtId="0" fontId="30" fillId="0" borderId="0"/>
    <xf numFmtId="0" fontId="31" fillId="0" borderId="0">
      <alignment vertical="center"/>
    </xf>
    <xf numFmtId="0" fontId="29" fillId="0" borderId="0" applyNumberFormat="0" applyFill="0">
      <alignment vertical="center"/>
    </xf>
    <xf numFmtId="0" fontId="29" fillId="0" borderId="0" applyNumberFormat="0" applyFill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 applyNumberFormat="0" applyFill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 applyNumberFormat="0" applyFill="0">
      <alignment vertical="center"/>
    </xf>
    <xf numFmtId="0" fontId="31" fillId="0" borderId="0">
      <alignment vertical="center"/>
    </xf>
    <xf numFmtId="0" fontId="29" fillId="0" borderId="0" applyNumberFormat="0" applyFill="0">
      <alignment vertical="center"/>
    </xf>
    <xf numFmtId="0" fontId="29" fillId="0" borderId="0" applyNumberFormat="0" applyFill="0">
      <alignment vertical="center"/>
    </xf>
    <xf numFmtId="0" fontId="31" fillId="0" borderId="0">
      <alignment vertical="center"/>
    </xf>
    <xf numFmtId="0" fontId="30" fillId="0" borderId="0"/>
    <xf numFmtId="0" fontId="29" fillId="0" borderId="0" applyNumberFormat="0" applyFill="0">
      <alignment vertical="center"/>
    </xf>
    <xf numFmtId="0" fontId="29" fillId="0" borderId="0" applyNumberFormat="0" applyFill="0">
      <alignment vertical="center"/>
    </xf>
    <xf numFmtId="0" fontId="29" fillId="0" borderId="0" applyNumberFormat="0" applyFill="0">
      <alignment vertical="center"/>
    </xf>
    <xf numFmtId="0" fontId="31" fillId="0" borderId="0">
      <alignment vertical="center"/>
    </xf>
    <xf numFmtId="0" fontId="29" fillId="0" borderId="0" applyNumberFormat="0" applyFill="0">
      <alignment vertical="center"/>
    </xf>
    <xf numFmtId="0" fontId="31" fillId="0" borderId="0">
      <alignment vertical="center"/>
    </xf>
    <xf numFmtId="0" fontId="29" fillId="0" borderId="0" applyNumberFormat="0" applyFill="0">
      <alignment vertical="center"/>
    </xf>
    <xf numFmtId="0" fontId="31" fillId="0" borderId="0">
      <alignment vertical="center"/>
    </xf>
    <xf numFmtId="0" fontId="29" fillId="0" borderId="0" applyNumberFormat="0" applyFill="0">
      <alignment vertical="center"/>
    </xf>
    <xf numFmtId="0" fontId="29" fillId="0" borderId="0" applyNumberFormat="0" applyFill="0">
      <alignment vertical="center"/>
    </xf>
    <xf numFmtId="0" fontId="29" fillId="0" borderId="0" applyNumberFormat="0" applyFill="0">
      <alignment vertical="center"/>
    </xf>
    <xf numFmtId="0" fontId="31" fillId="0" borderId="0">
      <alignment vertical="center"/>
    </xf>
    <xf numFmtId="0" fontId="29" fillId="0" borderId="0" applyNumberFormat="0" applyFill="0">
      <alignment vertical="center"/>
    </xf>
    <xf numFmtId="0" fontId="31" fillId="0" borderId="0"/>
    <xf numFmtId="0" fontId="29" fillId="0" borderId="0" applyNumberFormat="0" applyFill="0">
      <alignment vertical="center"/>
    </xf>
    <xf numFmtId="0" fontId="29" fillId="0" borderId="0" applyNumberFormat="0" applyFill="0">
      <alignment vertical="center"/>
    </xf>
    <xf numFmtId="0" fontId="31" fillId="0" borderId="0"/>
    <xf numFmtId="0" fontId="29" fillId="0" borderId="0" applyNumberFormat="0" applyFill="0">
      <alignment vertical="center"/>
    </xf>
    <xf numFmtId="0" fontId="29" fillId="0" borderId="0" applyNumberFormat="0" applyFill="0">
      <alignment vertical="center"/>
    </xf>
    <xf numFmtId="0" fontId="30" fillId="0" borderId="0"/>
    <xf numFmtId="0" fontId="29" fillId="0" borderId="0" applyNumberFormat="0" applyFill="0">
      <alignment vertical="center"/>
    </xf>
    <xf numFmtId="0" fontId="30" fillId="0" borderId="0"/>
    <xf numFmtId="0" fontId="29" fillId="0" borderId="0" applyNumberFormat="0" applyFill="0">
      <alignment vertical="center"/>
    </xf>
    <xf numFmtId="0" fontId="29" fillId="0" borderId="0" applyNumberFormat="0" applyFill="0">
      <alignment vertical="center"/>
    </xf>
    <xf numFmtId="0" fontId="30" fillId="0" borderId="0"/>
    <xf numFmtId="0" fontId="29" fillId="0" borderId="0" applyNumberFormat="0" applyFill="0">
      <alignment vertical="center"/>
    </xf>
    <xf numFmtId="0" fontId="29" fillId="0" borderId="0" applyNumberFormat="0" applyFill="0">
      <alignment vertical="center"/>
    </xf>
    <xf numFmtId="0" fontId="31" fillId="0" borderId="0">
      <alignment vertical="center"/>
    </xf>
    <xf numFmtId="0" fontId="29" fillId="0" borderId="0" applyNumberFormat="0" applyFill="0">
      <alignment vertical="center"/>
    </xf>
    <xf numFmtId="0" fontId="29" fillId="0" borderId="0" applyNumberFormat="0" applyFill="0">
      <alignment vertical="center"/>
    </xf>
    <xf numFmtId="0" fontId="31" fillId="0" borderId="0">
      <alignment vertical="center"/>
    </xf>
    <xf numFmtId="0" fontId="29" fillId="0" borderId="0" applyNumberFormat="0" applyFill="0">
      <alignment vertical="center"/>
    </xf>
    <xf numFmtId="0" fontId="29" fillId="0" borderId="0" applyNumberFormat="0" applyFill="0">
      <alignment vertical="center"/>
    </xf>
    <xf numFmtId="0" fontId="29" fillId="0" borderId="0" applyNumberFormat="0" applyFill="0">
      <alignment vertical="center"/>
    </xf>
    <xf numFmtId="0" fontId="29" fillId="0" borderId="0" applyNumberFormat="0" applyFill="0">
      <alignment vertical="center"/>
    </xf>
    <xf numFmtId="0" fontId="29" fillId="0" borderId="0" applyNumberFormat="0" applyFill="0">
      <alignment vertical="center"/>
    </xf>
    <xf numFmtId="0" fontId="29" fillId="0" borderId="0" applyNumberFormat="0" applyFill="0">
      <alignment vertical="center"/>
    </xf>
    <xf numFmtId="0" fontId="29" fillId="0" borderId="0" applyNumberFormat="0" applyFill="0">
      <alignment vertical="center"/>
    </xf>
    <xf numFmtId="0" fontId="29" fillId="0" borderId="0" applyNumberFormat="0" applyFill="0">
      <alignment vertical="center"/>
    </xf>
    <xf numFmtId="0" fontId="29" fillId="0" borderId="0" applyNumberFormat="0" applyFill="0">
      <alignment vertical="center"/>
    </xf>
    <xf numFmtId="0" fontId="29" fillId="0" borderId="0" applyNumberFormat="0" applyFill="0">
      <alignment vertical="center"/>
    </xf>
    <xf numFmtId="0" fontId="29" fillId="0" borderId="0" applyNumberFormat="0" applyFill="0">
      <alignment vertical="center"/>
    </xf>
    <xf numFmtId="0" fontId="29" fillId="0" borderId="0" applyNumberFormat="0" applyFill="0">
      <alignment vertical="center"/>
    </xf>
    <xf numFmtId="0" fontId="29" fillId="0" borderId="0" applyNumberFormat="0" applyFill="0">
      <alignment vertical="center"/>
    </xf>
    <xf numFmtId="0" fontId="31" fillId="0" borderId="0">
      <alignment vertical="center"/>
    </xf>
    <xf numFmtId="0" fontId="29" fillId="0" borderId="0" applyNumberFormat="0" applyFill="0">
      <alignment vertical="center"/>
    </xf>
    <xf numFmtId="0" fontId="31" fillId="0" borderId="0">
      <alignment vertical="center"/>
    </xf>
    <xf numFmtId="0" fontId="29" fillId="0" borderId="0" applyNumberFormat="0" applyFill="0">
      <alignment vertical="center"/>
    </xf>
    <xf numFmtId="0" fontId="31" fillId="0" borderId="0">
      <alignment vertical="center"/>
    </xf>
    <xf numFmtId="0" fontId="29" fillId="0" borderId="0" applyNumberFormat="0" applyFill="0">
      <alignment vertical="center"/>
    </xf>
    <xf numFmtId="0" fontId="29" fillId="0" borderId="0" applyNumberFormat="0" applyFill="0">
      <alignment vertical="center"/>
    </xf>
    <xf numFmtId="0" fontId="31" fillId="0" borderId="0">
      <alignment vertical="center"/>
    </xf>
    <xf numFmtId="0" fontId="29" fillId="0" borderId="0" applyNumberFormat="0" applyFill="0">
      <alignment vertical="center"/>
    </xf>
    <xf numFmtId="0" fontId="29" fillId="0" borderId="0" applyNumberFormat="0" applyFill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>
      <alignment vertical="center"/>
    </xf>
    <xf numFmtId="0" fontId="30" fillId="0" borderId="0"/>
    <xf numFmtId="0" fontId="30" fillId="0" borderId="0"/>
    <xf numFmtId="0" fontId="31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>
      <alignment vertical="center"/>
    </xf>
    <xf numFmtId="0" fontId="30" fillId="0" borderId="0"/>
    <xf numFmtId="0" fontId="31" fillId="0" borderId="0"/>
    <xf numFmtId="0" fontId="30" fillId="0" borderId="0"/>
    <xf numFmtId="0" fontId="31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/>
    <xf numFmtId="0" fontId="31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1" fillId="0" borderId="0">
      <alignment vertical="center"/>
    </xf>
    <xf numFmtId="0" fontId="30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>
      <alignment vertical="center"/>
    </xf>
    <xf numFmtId="0" fontId="30" fillId="0" borderId="0"/>
    <xf numFmtId="0" fontId="31" fillId="0" borderId="0">
      <alignment vertical="center"/>
    </xf>
    <xf numFmtId="0" fontId="30" fillId="0" borderId="0"/>
    <xf numFmtId="0" fontId="31" fillId="0" borderId="0">
      <alignment vertical="center"/>
    </xf>
    <xf numFmtId="0" fontId="30" fillId="0" borderId="0"/>
    <xf numFmtId="0" fontId="31" fillId="0" borderId="0">
      <alignment vertical="center"/>
    </xf>
    <xf numFmtId="0" fontId="30" fillId="0" borderId="0"/>
    <xf numFmtId="0" fontId="31" fillId="0" borderId="0">
      <alignment vertical="center"/>
    </xf>
    <xf numFmtId="0" fontId="30" fillId="0" borderId="0"/>
    <xf numFmtId="0" fontId="31" fillId="0" borderId="0">
      <alignment vertical="center"/>
    </xf>
    <xf numFmtId="0" fontId="30" fillId="0" borderId="0"/>
    <xf numFmtId="0" fontId="31" fillId="0" borderId="0">
      <alignment vertical="center"/>
    </xf>
    <xf numFmtId="0" fontId="30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</cellStyleXfs>
  <cellXfs count="146">
    <xf numFmtId="0" fontId="0" fillId="0" borderId="0" xfId="0"/>
    <xf numFmtId="0" fontId="2" fillId="0" borderId="1" xfId="251" applyFont="1" applyBorder="1" applyAlignment="1">
      <alignment horizontal="center" vertical="center" wrapText="1"/>
    </xf>
    <xf numFmtId="0" fontId="3" fillId="0" borderId="0" xfId="0" applyFont="1"/>
    <xf numFmtId="0" fontId="9" fillId="0" borderId="0" xfId="0" applyFont="1"/>
    <xf numFmtId="0" fontId="0" fillId="0" borderId="0" xfId="0" applyAlignment="1">
      <alignment shrinkToFit="1"/>
    </xf>
    <xf numFmtId="0" fontId="10" fillId="0" borderId="1" xfId="43" applyFont="1" applyBorder="1" applyAlignment="1">
      <alignment horizontal="center" vertical="center" wrapText="1"/>
    </xf>
    <xf numFmtId="0" fontId="10" fillId="0" borderId="1" xfId="40" applyFont="1" applyBorder="1" applyAlignment="1">
      <alignment horizontal="center" vertical="center" wrapText="1"/>
    </xf>
    <xf numFmtId="0" fontId="10" fillId="0" borderId="1" xfId="252" applyFont="1" applyBorder="1" applyAlignment="1">
      <alignment horizontal="center" vertical="center" wrapText="1"/>
    </xf>
    <xf numFmtId="0" fontId="10" fillId="0" borderId="1" xfId="43" applyFont="1" applyBorder="1" applyAlignment="1">
      <alignment horizontal="left" vertical="center" wrapText="1"/>
    </xf>
    <xf numFmtId="0" fontId="11" fillId="0" borderId="1" xfId="86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4" fontId="1" fillId="0" borderId="3" xfId="88" applyNumberFormat="1" applyFont="1" applyBorder="1"/>
    <xf numFmtId="0" fontId="2" fillId="0" borderId="3" xfId="251" applyFont="1" applyBorder="1" applyAlignment="1">
      <alignment vertical="center" wrapText="1"/>
    </xf>
    <xf numFmtId="0" fontId="2" fillId="0" borderId="1" xfId="43" applyFont="1" applyBorder="1" applyAlignment="1">
      <alignment horizontal="center" vertical="center" wrapText="1"/>
    </xf>
    <xf numFmtId="0" fontId="10" fillId="0" borderId="1" xfId="251" applyFont="1" applyBorder="1" applyAlignment="1">
      <alignment horizontal="left" vertical="center" wrapText="1"/>
    </xf>
    <xf numFmtId="0" fontId="10" fillId="0" borderId="1" xfId="102" applyFont="1" applyBorder="1" applyAlignment="1">
      <alignment horizontal="left" vertical="top" wrapText="1"/>
    </xf>
    <xf numFmtId="0" fontId="10" fillId="0" borderId="1" xfId="86" applyFont="1" applyBorder="1" applyAlignment="1">
      <alignment horizontal="center"/>
    </xf>
    <xf numFmtId="179" fontId="10" fillId="0" borderId="1" xfId="43" applyNumberFormat="1" applyFont="1" applyBorder="1" applyAlignment="1">
      <alignment horizontal="center" vertical="center" wrapText="1"/>
    </xf>
    <xf numFmtId="180" fontId="10" fillId="0" borderId="1" xfId="43" applyNumberFormat="1" applyFont="1" applyBorder="1" applyAlignment="1">
      <alignment horizontal="center" vertical="center" wrapText="1"/>
    </xf>
    <xf numFmtId="0" fontId="10" fillId="0" borderId="1" xfId="160" applyFont="1" applyBorder="1" applyAlignment="1">
      <alignment horizontal="left" vertical="center" wrapText="1"/>
    </xf>
    <xf numFmtId="0" fontId="12" fillId="0" borderId="0" xfId="0" applyFont="1"/>
    <xf numFmtId="0" fontId="13" fillId="0" borderId="0" xfId="0" applyFont="1"/>
    <xf numFmtId="0" fontId="11" fillId="0" borderId="1" xfId="86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4" fillId="0" borderId="0" xfId="0" applyFont="1"/>
    <xf numFmtId="0" fontId="15" fillId="0" borderId="1" xfId="43" applyFont="1" applyBorder="1" applyAlignment="1">
      <alignment horizontal="center" vertical="center" wrapText="1"/>
    </xf>
    <xf numFmtId="181" fontId="12" fillId="0" borderId="0" xfId="0" applyNumberFormat="1" applyFont="1" applyAlignment="1">
      <alignment horizontal="left" vertical="center" shrinkToFit="1"/>
    </xf>
    <xf numFmtId="180" fontId="12" fillId="0" borderId="0" xfId="0" applyNumberFormat="1" applyFont="1" applyAlignment="1">
      <alignment horizontal="left" vertical="center" shrinkToFit="1"/>
    </xf>
    <xf numFmtId="181" fontId="0" fillId="0" borderId="0" xfId="0" applyNumberFormat="1" applyAlignment="1">
      <alignment shrinkToFit="1"/>
    </xf>
    <xf numFmtId="180" fontId="0" fillId="0" borderId="0" xfId="0" applyNumberFormat="1" applyAlignment="1">
      <alignment shrinkToFit="1"/>
    </xf>
    <xf numFmtId="0" fontId="12" fillId="0" borderId="0" xfId="0" applyFont="1" applyAlignment="1">
      <alignment horizontal="left" vertical="top" shrinkToFit="1"/>
    </xf>
    <xf numFmtId="181" fontId="12" fillId="0" borderId="0" xfId="0" applyNumberFormat="1" applyFont="1" applyAlignment="1">
      <alignment horizontal="left" vertical="top" shrinkToFit="1"/>
    </xf>
    <xf numFmtId="180" fontId="12" fillId="0" borderId="0" xfId="0" applyNumberFormat="1" applyFont="1" applyAlignment="1">
      <alignment horizontal="left" vertical="top" shrinkToFit="1"/>
    </xf>
    <xf numFmtId="0" fontId="0" fillId="0" borderId="0" xfId="0" applyAlignment="1">
      <alignment horizontal="left" shrinkToFit="1"/>
    </xf>
    <xf numFmtId="181" fontId="0" fillId="0" borderId="0" xfId="0" applyNumberFormat="1" applyAlignment="1">
      <alignment horizontal="left" shrinkToFit="1"/>
    </xf>
    <xf numFmtId="180" fontId="0" fillId="0" borderId="0" xfId="0" applyNumberFormat="1" applyAlignment="1">
      <alignment horizontal="left" shrinkToFit="1"/>
    </xf>
    <xf numFmtId="0" fontId="3" fillId="0" borderId="0" xfId="0" applyFont="1" applyAlignment="1">
      <alignment horizontal="center" vertical="center" wrapText="1" shrinkToFit="1"/>
    </xf>
    <xf numFmtId="0" fontId="16" fillId="0" borderId="0" xfId="0" applyFont="1" applyAlignment="1">
      <alignment horizontal="center" vertical="center" wrapText="1" shrinkToFit="1"/>
    </xf>
    <xf numFmtId="0" fontId="9" fillId="0" borderId="0" xfId="0" applyFont="1" applyAlignment="1">
      <alignment horizontal="center" vertical="center" wrapText="1" shrinkToFit="1"/>
    </xf>
    <xf numFmtId="0" fontId="17" fillId="0" borderId="0" xfId="0" applyFont="1" applyAlignment="1">
      <alignment horizontal="center" vertical="center" wrapText="1" shrinkToFit="1"/>
    </xf>
    <xf numFmtId="0" fontId="9" fillId="0" borderId="0" xfId="0" applyFont="1" applyAlignment="1">
      <alignment shrinkToFit="1"/>
    </xf>
    <xf numFmtId="0" fontId="16" fillId="0" borderId="0" xfId="0" applyFont="1" applyAlignment="1">
      <alignment shrinkToFit="1"/>
    </xf>
    <xf numFmtId="0" fontId="3" fillId="0" borderId="0" xfId="0" applyFont="1" applyAlignment="1">
      <alignment shrinkToFit="1"/>
    </xf>
    <xf numFmtId="0" fontId="12" fillId="0" borderId="0" xfId="0" applyFont="1" applyAlignment="1">
      <alignment horizontal="left" vertical="center" shrinkToFit="1"/>
    </xf>
    <xf numFmtId="0" fontId="8" fillId="0" borderId="0" xfId="0" applyFont="1" applyAlignment="1">
      <alignment shrinkToFit="1"/>
    </xf>
    <xf numFmtId="0" fontId="18" fillId="0" borderId="0" xfId="0" applyFont="1" applyAlignment="1">
      <alignment horizontal="center" shrinkToFit="1"/>
    </xf>
    <xf numFmtId="0" fontId="8" fillId="0" borderId="0" xfId="0" applyFont="1" applyAlignment="1">
      <alignment horizontal="center" shrinkToFit="1"/>
    </xf>
    <xf numFmtId="181" fontId="8" fillId="0" borderId="0" xfId="0" applyNumberFormat="1" applyFont="1" applyAlignment="1">
      <alignment horizontal="center" shrinkToFit="1"/>
    </xf>
    <xf numFmtId="180" fontId="8" fillId="0" borderId="0" xfId="0" applyNumberFormat="1" applyFont="1" applyAlignment="1">
      <alignment horizontal="center" shrinkToFit="1"/>
    </xf>
    <xf numFmtId="0" fontId="21" fillId="0" borderId="1" xfId="0" applyFont="1" applyBorder="1" applyAlignment="1">
      <alignment vertical="center" shrinkToFit="1"/>
    </xf>
    <xf numFmtId="0" fontId="22" fillId="0" borderId="1" xfId="0" applyFont="1" applyBorder="1" applyAlignment="1">
      <alignment horizontal="center" vertical="center" wrapText="1" shrinkToFit="1"/>
    </xf>
    <xf numFmtId="181" fontId="22" fillId="0" borderId="1" xfId="0" applyNumberFormat="1" applyFont="1" applyBorder="1" applyAlignment="1">
      <alignment horizontal="center" vertical="center" wrapText="1" shrinkToFit="1"/>
    </xf>
    <xf numFmtId="0" fontId="21" fillId="0" borderId="1" xfId="102" applyFont="1" applyBorder="1" applyAlignment="1">
      <alignment vertical="top" wrapText="1"/>
    </xf>
    <xf numFmtId="14" fontId="21" fillId="0" borderId="1" xfId="86" applyNumberFormat="1" applyFont="1" applyBorder="1" applyAlignment="1">
      <alignment horizontal="left"/>
    </xf>
    <xf numFmtId="14" fontId="21" fillId="0" borderId="1" xfId="86" applyNumberFormat="1" applyFont="1" applyBorder="1" applyAlignment="1">
      <alignment horizontal="left" vertical="center"/>
    </xf>
    <xf numFmtId="0" fontId="21" fillId="0" borderId="1" xfId="0" applyFont="1" applyBorder="1" applyAlignment="1">
      <alignment horizontal="center" shrinkToFit="1"/>
    </xf>
    <xf numFmtId="179" fontId="21" fillId="0" borderId="1" xfId="0" applyNumberFormat="1" applyFont="1" applyBorder="1" applyAlignment="1">
      <alignment horizontal="center" shrinkToFit="1"/>
    </xf>
    <xf numFmtId="181" fontId="21" fillId="0" borderId="1" xfId="0" applyNumberFormat="1" applyFont="1" applyBorder="1" applyAlignment="1">
      <alignment horizontal="center" shrinkToFit="1"/>
    </xf>
    <xf numFmtId="0" fontId="23" fillId="0" borderId="1" xfId="181" applyFont="1" applyBorder="1" applyAlignment="1">
      <alignment horizontal="center" vertical="center" wrapText="1"/>
    </xf>
    <xf numFmtId="14" fontId="21" fillId="0" borderId="1" xfId="0" applyNumberFormat="1" applyFont="1" applyBorder="1" applyAlignment="1">
      <alignment horizontal="left" vertical="center"/>
    </xf>
    <xf numFmtId="0" fontId="23" fillId="0" borderId="1" xfId="251" applyFont="1" applyBorder="1" applyAlignment="1">
      <alignment horizontal="center" vertical="center" wrapText="1"/>
    </xf>
    <xf numFmtId="14" fontId="21" fillId="0" borderId="1" xfId="0" applyNumberFormat="1" applyFont="1" applyBorder="1" applyAlignment="1">
      <alignment horizontal="left"/>
    </xf>
    <xf numFmtId="0" fontId="21" fillId="0" borderId="1" xfId="251" applyFont="1" applyBorder="1" applyAlignment="1">
      <alignment vertical="center" wrapText="1"/>
    </xf>
    <xf numFmtId="14" fontId="21" fillId="0" borderId="1" xfId="40" applyNumberFormat="1" applyFont="1" applyBorder="1" applyAlignment="1">
      <alignment horizontal="left" vertical="center" wrapText="1"/>
    </xf>
    <xf numFmtId="179" fontId="21" fillId="0" borderId="1" xfId="251" applyNumberFormat="1" applyFont="1" applyBorder="1" applyAlignment="1">
      <alignment horizontal="center" vertical="center" wrapText="1"/>
    </xf>
    <xf numFmtId="0" fontId="21" fillId="0" borderId="1" xfId="251" applyFont="1" applyBorder="1" applyAlignment="1">
      <alignment horizontal="center" vertical="center" wrapText="1"/>
    </xf>
    <xf numFmtId="14" fontId="21" fillId="0" borderId="1" xfId="102" applyNumberFormat="1" applyFont="1" applyBorder="1" applyAlignment="1">
      <alignment horizontal="left"/>
    </xf>
    <xf numFmtId="0" fontId="21" fillId="0" borderId="1" xfId="43" applyFont="1" applyBorder="1" applyAlignment="1">
      <alignment vertical="center" wrapText="1"/>
    </xf>
    <xf numFmtId="0" fontId="21" fillId="0" borderId="1" xfId="102" applyFont="1" applyBorder="1" applyAlignment="1">
      <alignment vertical="center" wrapText="1"/>
    </xf>
    <xf numFmtId="0" fontId="21" fillId="0" borderId="1" xfId="160" applyFont="1" applyBorder="1" applyAlignment="1">
      <alignment vertical="center" wrapText="1"/>
    </xf>
    <xf numFmtId="14" fontId="21" fillId="0" borderId="1" xfId="0" applyNumberFormat="1" applyFont="1" applyBorder="1" applyAlignment="1">
      <alignment horizontal="left" shrinkToFit="1"/>
    </xf>
    <xf numFmtId="0" fontId="24" fillId="0" borderId="1" xfId="160" applyFont="1" applyBorder="1" applyAlignment="1">
      <alignment vertical="center" wrapText="1"/>
    </xf>
    <xf numFmtId="0" fontId="24" fillId="0" borderId="1" xfId="102" applyFont="1" applyBorder="1" applyAlignment="1">
      <alignment horizontal="left"/>
    </xf>
    <xf numFmtId="0" fontId="24" fillId="0" borderId="1" xfId="0" applyFont="1" applyBorder="1" applyAlignment="1">
      <alignment horizontal="left" shrinkToFit="1"/>
    </xf>
    <xf numFmtId="0" fontId="24" fillId="0" borderId="1" xfId="0" applyFont="1" applyBorder="1" applyAlignment="1">
      <alignment horizontal="center" shrinkToFit="1"/>
    </xf>
    <xf numFmtId="0" fontId="25" fillId="0" borderId="1" xfId="0" applyFont="1" applyBorder="1" applyAlignment="1">
      <alignment horizontal="center" shrinkToFit="1"/>
    </xf>
    <xf numFmtId="181" fontId="26" fillId="0" borderId="1" xfId="0" applyNumberFormat="1" applyFont="1" applyBorder="1" applyAlignment="1">
      <alignment horizontal="center" shrinkToFit="1"/>
    </xf>
    <xf numFmtId="181" fontId="25" fillId="0" borderId="1" xfId="0" applyNumberFormat="1" applyFont="1" applyBorder="1" applyAlignment="1">
      <alignment horizontal="center" shrinkToFit="1"/>
    </xf>
    <xf numFmtId="0" fontId="6" fillId="0" borderId="0" xfId="0" applyFont="1" applyAlignment="1">
      <alignment horizontal="left" vertical="top" wrapText="1"/>
    </xf>
    <xf numFmtId="0" fontId="6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/>
    <xf numFmtId="181" fontId="26" fillId="0" borderId="0" xfId="0" applyNumberFormat="1" applyFont="1" applyAlignment="1">
      <alignment horizontal="center"/>
    </xf>
    <xf numFmtId="180" fontId="22" fillId="0" borderId="1" xfId="0" applyNumberFormat="1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shrinkToFit="1"/>
    </xf>
    <xf numFmtId="181" fontId="5" fillId="0" borderId="1" xfId="0" applyNumberFormat="1" applyFont="1" applyBorder="1" applyAlignment="1">
      <alignment horizontal="center" shrinkToFit="1"/>
    </xf>
    <xf numFmtId="180" fontId="5" fillId="0" borderId="1" xfId="0" applyNumberFormat="1" applyFont="1" applyBorder="1" applyAlignment="1">
      <alignment horizontal="center" shrinkToFit="1"/>
    </xf>
    <xf numFmtId="179" fontId="5" fillId="0" borderId="1" xfId="0" applyNumberFormat="1" applyFont="1" applyBorder="1" applyAlignment="1">
      <alignment horizontal="center" shrinkToFit="1"/>
    </xf>
    <xf numFmtId="0" fontId="5" fillId="0" borderId="1" xfId="251" applyFont="1" applyBorder="1" applyAlignment="1">
      <alignment horizontal="center" vertical="center" wrapText="1"/>
    </xf>
    <xf numFmtId="179" fontId="26" fillId="0" borderId="1" xfId="0" applyNumberFormat="1" applyFont="1" applyBorder="1" applyAlignment="1">
      <alignment horizontal="center" shrinkToFit="1"/>
    </xf>
    <xf numFmtId="0" fontId="4" fillId="0" borderId="1" xfId="0" applyFont="1" applyBorder="1" applyAlignment="1">
      <alignment horizontal="center" shrinkToFit="1"/>
    </xf>
    <xf numFmtId="181" fontId="4" fillId="0" borderId="1" xfId="0" applyNumberFormat="1" applyFont="1" applyBorder="1" applyAlignment="1">
      <alignment horizontal="center" shrinkToFit="1"/>
    </xf>
    <xf numFmtId="180" fontId="4" fillId="0" borderId="1" xfId="0" applyNumberFormat="1" applyFont="1" applyBorder="1" applyAlignment="1">
      <alignment horizontal="center" shrinkToFit="1"/>
    </xf>
    <xf numFmtId="179" fontId="25" fillId="0" borderId="1" xfId="0" applyNumberFormat="1" applyFont="1" applyBorder="1" applyAlignment="1">
      <alignment horizontal="center" shrinkToFit="1"/>
    </xf>
    <xf numFmtId="181" fontId="27" fillId="0" borderId="1" xfId="0" applyNumberFormat="1" applyFont="1" applyBorder="1" applyAlignment="1">
      <alignment horizontal="center" shrinkToFit="1"/>
    </xf>
    <xf numFmtId="179" fontId="27" fillId="0" borderId="1" xfId="0" applyNumberFormat="1" applyFont="1" applyBorder="1" applyAlignment="1">
      <alignment horizontal="center" shrinkToFit="1"/>
    </xf>
    <xf numFmtId="180" fontId="6" fillId="0" borderId="0" xfId="0" applyNumberFormat="1" applyFont="1" applyAlignment="1">
      <alignment horizontal="center"/>
    </xf>
    <xf numFmtId="180" fontId="26" fillId="0" borderId="0" xfId="0" applyNumberFormat="1" applyFont="1" applyAlignment="1">
      <alignment horizontal="center"/>
    </xf>
    <xf numFmtId="0" fontId="5" fillId="0" borderId="1" xfId="0" applyFont="1" applyBorder="1" applyAlignment="1">
      <alignment vertical="center" wrapText="1" shrinkToFit="1"/>
    </xf>
    <xf numFmtId="181" fontId="3" fillId="0" borderId="0" xfId="0" applyNumberFormat="1" applyFont="1" applyAlignment="1">
      <alignment vertical="center" wrapText="1" shrinkToFit="1"/>
    </xf>
    <xf numFmtId="181" fontId="16" fillId="0" borderId="0" xfId="0" applyNumberFormat="1" applyFont="1" applyAlignment="1">
      <alignment vertical="center" wrapText="1" shrinkToFit="1"/>
    </xf>
    <xf numFmtId="181" fontId="9" fillId="0" borderId="0" xfId="0" applyNumberFormat="1" applyFont="1" applyAlignment="1">
      <alignment vertical="center" wrapText="1" shrinkToFit="1"/>
    </xf>
    <xf numFmtId="181" fontId="17" fillId="0" borderId="0" xfId="0" applyNumberFormat="1" applyFont="1" applyAlignment="1">
      <alignment vertical="center" wrapText="1" shrinkToFit="1"/>
    </xf>
    <xf numFmtId="0" fontId="5" fillId="0" borderId="1" xfId="251" applyFont="1" applyBorder="1" applyAlignment="1">
      <alignment vertical="center" wrapText="1"/>
    </xf>
    <xf numFmtId="181" fontId="5" fillId="0" borderId="1" xfId="0" applyNumberFormat="1" applyFont="1" applyBorder="1" applyAlignment="1">
      <alignment shrinkToFit="1"/>
    </xf>
    <xf numFmtId="0" fontId="9" fillId="0" borderId="0" xfId="0" applyFont="1" applyAlignment="1">
      <alignment horizontal="center" shrinkToFit="1"/>
    </xf>
    <xf numFmtId="179" fontId="4" fillId="0" borderId="1" xfId="0" applyNumberFormat="1" applyFont="1" applyBorder="1" applyAlignment="1">
      <alignment horizontal="center" shrinkToFit="1"/>
    </xf>
    <xf numFmtId="181" fontId="4" fillId="0" borderId="1" xfId="0" applyNumberFormat="1" applyFont="1" applyBorder="1" applyAlignment="1">
      <alignment shrinkToFit="1"/>
    </xf>
    <xf numFmtId="0" fontId="4" fillId="0" borderId="1" xfId="0" applyFont="1" applyBorder="1" applyAlignment="1">
      <alignment shrinkToFit="1"/>
    </xf>
    <xf numFmtId="181" fontId="3" fillId="0" borderId="0" xfId="0" applyNumberFormat="1" applyFont="1" applyAlignment="1">
      <alignment horizontal="center" vertical="center" wrapText="1" shrinkToFit="1"/>
    </xf>
    <xf numFmtId="0" fontId="26" fillId="0" borderId="0" xfId="0" applyFont="1" applyAlignment="1">
      <alignment shrinkToFit="1"/>
    </xf>
    <xf numFmtId="0" fontId="28" fillId="0" borderId="0" xfId="251" applyFont="1" applyAlignment="1">
      <alignment horizontal="center" vertical="center" wrapText="1"/>
    </xf>
    <xf numFmtId="0" fontId="19" fillId="0" borderId="8" xfId="0" applyFont="1" applyBorder="1" applyAlignment="1">
      <alignment horizontal="center" vertical="center" shrinkToFit="1"/>
    </xf>
    <xf numFmtId="0" fontId="20" fillId="0" borderId="8" xfId="0" applyFont="1" applyBorder="1" applyAlignment="1">
      <alignment horizontal="center" vertical="center" shrinkToFit="1"/>
    </xf>
    <xf numFmtId="180" fontId="19" fillId="0" borderId="8" xfId="0" applyNumberFormat="1" applyFont="1" applyBorder="1" applyAlignment="1">
      <alignment horizontal="center" vertical="center" shrinkToFit="1"/>
    </xf>
    <xf numFmtId="0" fontId="21" fillId="0" borderId="5" xfId="0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180" fontId="21" fillId="0" borderId="6" xfId="0" applyNumberFormat="1" applyFont="1" applyBorder="1" applyAlignment="1">
      <alignment horizontal="center" vertical="center" shrinkToFit="1"/>
    </xf>
    <xf numFmtId="180" fontId="21" fillId="0" borderId="7" xfId="0" applyNumberFormat="1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shrinkToFit="1"/>
    </xf>
    <xf numFmtId="0" fontId="6" fillId="0" borderId="0" xfId="0" applyFont="1" applyAlignment="1">
      <alignment horizontal="center" vertical="center" wrapText="1"/>
    </xf>
    <xf numFmtId="0" fontId="26" fillId="0" borderId="9" xfId="0" applyFont="1" applyBorder="1" applyAlignment="1">
      <alignment horizontal="left"/>
    </xf>
    <xf numFmtId="0" fontId="26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10" fillId="0" borderId="0" xfId="129" applyFont="1" applyAlignment="1">
      <alignment horizontal="center" wrapText="1"/>
    </xf>
    <xf numFmtId="0" fontId="10" fillId="0" borderId="5" xfId="43" applyFont="1" applyBorder="1" applyAlignment="1">
      <alignment horizontal="center" vertical="center" wrapText="1"/>
    </xf>
    <xf numFmtId="0" fontId="10" fillId="0" borderId="6" xfId="43" applyFont="1" applyBorder="1" applyAlignment="1">
      <alignment horizontal="center" vertical="center" wrapText="1"/>
    </xf>
    <xf numFmtId="0" fontId="10" fillId="0" borderId="7" xfId="43" applyFont="1" applyBorder="1" applyAlignment="1">
      <alignment horizontal="center" vertical="center" wrapText="1"/>
    </xf>
    <xf numFmtId="0" fontId="10" fillId="0" borderId="3" xfId="43" applyFont="1" applyBorder="1" applyAlignment="1">
      <alignment horizontal="center" vertical="center" wrapText="1"/>
    </xf>
    <xf numFmtId="14" fontId="1" fillId="0" borderId="2" xfId="115" applyNumberFormat="1" applyFont="1" applyBorder="1" applyAlignment="1">
      <alignment horizontal="center"/>
    </xf>
    <xf numFmtId="14" fontId="1" fillId="0" borderId="3" xfId="115" applyNumberFormat="1" applyFont="1" applyBorder="1" applyAlignment="1">
      <alignment horizontal="center"/>
    </xf>
    <xf numFmtId="14" fontId="1" fillId="0" borderId="2" xfId="88" applyNumberFormat="1" applyFont="1" applyBorder="1" applyAlignment="1">
      <alignment horizontal="center"/>
    </xf>
    <xf numFmtId="14" fontId="1" fillId="0" borderId="3" xfId="88" applyNumberFormat="1" applyFont="1" applyBorder="1" applyAlignment="1">
      <alignment horizontal="center"/>
    </xf>
    <xf numFmtId="14" fontId="1" fillId="0" borderId="4" xfId="88" applyNumberFormat="1" applyFont="1" applyBorder="1" applyAlignment="1">
      <alignment horizontal="center"/>
    </xf>
    <xf numFmtId="14" fontId="10" fillId="0" borderId="4" xfId="102" applyNumberFormat="1" applyFont="1" applyBorder="1" applyAlignment="1">
      <alignment horizontal="center" vertical="top" wrapText="1"/>
    </xf>
    <xf numFmtId="0" fontId="10" fillId="0" borderId="2" xfId="43" applyFont="1" applyBorder="1" applyAlignment="1">
      <alignment horizontal="center" vertical="center" wrapText="1"/>
    </xf>
    <xf numFmtId="0" fontId="2" fillId="0" borderId="2" xfId="251" applyFont="1" applyBorder="1" applyAlignment="1">
      <alignment horizontal="center" vertical="center" wrapText="1"/>
    </xf>
    <xf numFmtId="0" fontId="2" fillId="0" borderId="3" xfId="251" applyFont="1" applyBorder="1" applyAlignment="1">
      <alignment horizontal="center" vertical="center" wrapText="1"/>
    </xf>
    <xf numFmtId="0" fontId="2" fillId="0" borderId="4" xfId="251" applyFont="1" applyBorder="1" applyAlignment="1">
      <alignment horizontal="center" vertical="center" wrapText="1"/>
    </xf>
    <xf numFmtId="0" fontId="10" fillId="0" borderId="4" xfId="102" applyFont="1" applyBorder="1" applyAlignment="1">
      <alignment horizontal="center" vertical="top" wrapText="1"/>
    </xf>
    <xf numFmtId="0" fontId="10" fillId="0" borderId="3" xfId="102" applyFont="1" applyBorder="1" applyAlignment="1">
      <alignment horizontal="center" vertical="top" wrapText="1"/>
    </xf>
  </cellXfs>
  <cellStyles count="253">
    <cellStyle name="Normal" xfId="35" xr:uid="{00000000-0005-0000-0000-000053000000}"/>
    <cellStyle name="Normal 2" xfId="33" xr:uid="{00000000-0005-0000-0000-00004A000000}"/>
    <cellStyle name="Normal 2 2" xfId="18" xr:uid="{00000000-0005-0000-0000-00002B000000}"/>
    <cellStyle name="Normal 2 2 2" xfId="36" xr:uid="{00000000-0005-0000-0000-000054000000}"/>
    <cellStyle name="Normal 2 2 2 2" xfId="29" xr:uid="{00000000-0005-0000-0000-000042000000}"/>
    <cellStyle name="Normal 2 2 2 2 2" xfId="23" xr:uid="{00000000-0005-0000-0000-000037000000}"/>
    <cellStyle name="Normal 2 2 2 3" xfId="5" xr:uid="{00000000-0005-0000-0000-00000A000000}"/>
    <cellStyle name="Normal 2 2 3" xfId="13" xr:uid="{00000000-0005-0000-0000-00001F000000}"/>
    <cellStyle name="Normal 2 2 3 2" xfId="24" xr:uid="{00000000-0005-0000-0000-000038000000}"/>
    <cellStyle name="Normal 2 2 4" xfId="14" xr:uid="{00000000-0005-0000-0000-000021000000}"/>
    <cellStyle name="Normal 2 3" xfId="37" xr:uid="{00000000-0005-0000-0000-000055000000}"/>
    <cellStyle name="Normal 2 3 2" xfId="28" xr:uid="{00000000-0005-0000-0000-00003F000000}"/>
    <cellStyle name="Normal 2 3 2 2" xfId="21" xr:uid="{00000000-0005-0000-0000-000033000000}"/>
    <cellStyle name="Normal 2 3 2 2 2" xfId="7" xr:uid="{00000000-0005-0000-0000-000011000000}"/>
    <cellStyle name="Normal 2 3 2 3" xfId="39" xr:uid="{00000000-0005-0000-0000-000057000000}"/>
    <cellStyle name="Normal 2 3 3" xfId="41" xr:uid="{00000000-0005-0000-0000-000059000000}"/>
    <cellStyle name="Normal 2 3 3 2" xfId="42" xr:uid="{00000000-0005-0000-0000-00005A000000}"/>
    <cellStyle name="Normal 2 3 4" xfId="44" xr:uid="{00000000-0005-0000-0000-00005C000000}"/>
    <cellStyle name="Normal 2 4" xfId="45" xr:uid="{00000000-0005-0000-0000-00005D000000}"/>
    <cellStyle name="Normal 2 4 2" xfId="47" xr:uid="{00000000-0005-0000-0000-00005F000000}"/>
    <cellStyle name="Normal 2 4 2 2" xfId="49" xr:uid="{00000000-0005-0000-0000-000061000000}"/>
    <cellStyle name="Normal 2 4 3" xfId="27" xr:uid="{00000000-0005-0000-0000-00003C000000}"/>
    <cellStyle name="Normal 2 5" xfId="50" xr:uid="{00000000-0005-0000-0000-000062000000}"/>
    <cellStyle name="Normal 2 5 2" xfId="52" xr:uid="{00000000-0005-0000-0000-000064000000}"/>
    <cellStyle name="Normal 2 6" xfId="53" xr:uid="{00000000-0005-0000-0000-000065000000}"/>
    <cellStyle name="Normal 3" xfId="55" xr:uid="{00000000-0005-0000-0000-000067000000}"/>
    <cellStyle name="Normal 3 2" xfId="56" xr:uid="{00000000-0005-0000-0000-000068000000}"/>
    <cellStyle name="Normal 3 2 2" xfId="1" xr:uid="{00000000-0005-0000-0000-000002000000}"/>
    <cellStyle name="Normal 3 2 2 2" xfId="58" xr:uid="{00000000-0005-0000-0000-00006A000000}"/>
    <cellStyle name="Normal 3 2 3" xfId="31" xr:uid="{00000000-0005-0000-0000-000047000000}"/>
    <cellStyle name="Normal 3 3" xfId="59" xr:uid="{00000000-0005-0000-0000-00006B000000}"/>
    <cellStyle name="Normal 3 3 2" xfId="60" xr:uid="{00000000-0005-0000-0000-00006C000000}"/>
    <cellStyle name="Normal 3 4" xfId="61" xr:uid="{00000000-0005-0000-0000-00006D000000}"/>
    <cellStyle name="Normal 4" xfId="62" xr:uid="{00000000-0005-0000-0000-00006E000000}"/>
    <cellStyle name="Normal 4 2" xfId="63" xr:uid="{00000000-0005-0000-0000-00006F000000}"/>
    <cellStyle name="Normal 4 2 2" xfId="64" xr:uid="{00000000-0005-0000-0000-000070000000}"/>
    <cellStyle name="Normal 4 2 2 2" xfId="65" xr:uid="{00000000-0005-0000-0000-000071000000}"/>
    <cellStyle name="Normal 4 2 3" xfId="66" xr:uid="{00000000-0005-0000-0000-000072000000}"/>
    <cellStyle name="Normal 4 3" xfId="67" xr:uid="{00000000-0005-0000-0000-000073000000}"/>
    <cellStyle name="Normal 4 3 2" xfId="68" xr:uid="{00000000-0005-0000-0000-000074000000}"/>
    <cellStyle name="Normal 4 4" xfId="69" xr:uid="{00000000-0005-0000-0000-000075000000}"/>
    <cellStyle name="Normal 5" xfId="70" xr:uid="{00000000-0005-0000-0000-000076000000}"/>
    <cellStyle name="Normal 5 2" xfId="72" xr:uid="{00000000-0005-0000-0000-000078000000}"/>
    <cellStyle name="Normal 5 2 2" xfId="74" xr:uid="{00000000-0005-0000-0000-00007A000000}"/>
    <cellStyle name="Normal 5 3" xfId="76" xr:uid="{00000000-0005-0000-0000-00007C000000}"/>
    <cellStyle name="Normal 6" xfId="77" xr:uid="{00000000-0005-0000-0000-00007D000000}"/>
    <cellStyle name="Normal 6 2" xfId="79" xr:uid="{00000000-0005-0000-0000-00007F000000}"/>
    <cellStyle name="Normal 7" xfId="80" xr:uid="{00000000-0005-0000-0000-000080000000}"/>
    <cellStyle name="常规" xfId="0" builtinId="0"/>
    <cellStyle name="常规 10" xfId="81" xr:uid="{00000000-0005-0000-0000-000081000000}"/>
    <cellStyle name="常规 10 2" xfId="82" xr:uid="{00000000-0005-0000-0000-000082000000}"/>
    <cellStyle name="常规 11" xfId="83" xr:uid="{00000000-0005-0000-0000-000083000000}"/>
    <cellStyle name="常规 11 2" xfId="84" xr:uid="{00000000-0005-0000-0000-000084000000}"/>
    <cellStyle name="常规 2" xfId="86" xr:uid="{00000000-0005-0000-0000-000086000000}"/>
    <cellStyle name="常规 2 2" xfId="87" xr:uid="{00000000-0005-0000-0000-000087000000}"/>
    <cellStyle name="常规 2 2 2" xfId="88" xr:uid="{00000000-0005-0000-0000-000088000000}"/>
    <cellStyle name="常规 2 2 2 2" xfId="89" xr:uid="{00000000-0005-0000-0000-000089000000}"/>
    <cellStyle name="常规 2 2 2 2 2" xfId="91" xr:uid="{00000000-0005-0000-0000-00008B000000}"/>
    <cellStyle name="常规 2 2 2 2 2 2" xfId="94" xr:uid="{00000000-0005-0000-0000-00008E000000}"/>
    <cellStyle name="常规 2 2 2 2 3" xfId="96" xr:uid="{00000000-0005-0000-0000-000090000000}"/>
    <cellStyle name="常规 2 2 2 3" xfId="46" xr:uid="{00000000-0005-0000-0000-00005E000000}"/>
    <cellStyle name="常规 2 2 2 3 2" xfId="48" xr:uid="{00000000-0005-0000-0000-000060000000}"/>
    <cellStyle name="常规 2 2 2 4" xfId="26" xr:uid="{00000000-0005-0000-0000-00003B000000}"/>
    <cellStyle name="常规 2 2 2 4 2" xfId="97" xr:uid="{00000000-0005-0000-0000-000091000000}"/>
    <cellStyle name="常规 2 2 3" xfId="98" xr:uid="{00000000-0005-0000-0000-000092000000}"/>
    <cellStyle name="常规 2 2 3 2" xfId="99" xr:uid="{00000000-0005-0000-0000-000093000000}"/>
    <cellStyle name="常规 2 2 3 2 2" xfId="101" xr:uid="{00000000-0005-0000-0000-000095000000}"/>
    <cellStyle name="常规 2 2 3 2 2 2" xfId="103" xr:uid="{00000000-0005-0000-0000-000097000000}"/>
    <cellStyle name="常规 2 2 3 2 3" xfId="105" xr:uid="{00000000-0005-0000-0000-000099000000}"/>
    <cellStyle name="常规 2 2 3 3" xfId="51" xr:uid="{00000000-0005-0000-0000-000063000000}"/>
    <cellStyle name="常规 2 2 3 3 2" xfId="106" xr:uid="{00000000-0005-0000-0000-00009A000000}"/>
    <cellStyle name="常规 2 2 3 4" xfId="107" xr:uid="{00000000-0005-0000-0000-00009B000000}"/>
    <cellStyle name="常规 2 2 4" xfId="2" xr:uid="{00000000-0005-0000-0000-000005000000}"/>
    <cellStyle name="常规 2 2 4 2" xfId="108" xr:uid="{00000000-0005-0000-0000-00009C000000}"/>
    <cellStyle name="常规 2 2 4 2 2" xfId="111" xr:uid="{00000000-0005-0000-0000-00009F000000}"/>
    <cellStyle name="常规 2 2 4 3" xfId="112" xr:uid="{00000000-0005-0000-0000-0000A0000000}"/>
    <cellStyle name="常规 2 2 5" xfId="113" xr:uid="{00000000-0005-0000-0000-0000A1000000}"/>
    <cellStyle name="常规 2 2 5 2" xfId="114" xr:uid="{00000000-0005-0000-0000-0000A2000000}"/>
    <cellStyle name="常规 2 3" xfId="115" xr:uid="{00000000-0005-0000-0000-0000A3000000}"/>
    <cellStyle name="常规 2 3 2" xfId="116" xr:uid="{00000000-0005-0000-0000-0000A4000000}"/>
    <cellStyle name="常规 2 3 2 2" xfId="117" xr:uid="{00000000-0005-0000-0000-0000A5000000}"/>
    <cellStyle name="常规 2 3 2 2 2" xfId="118" xr:uid="{00000000-0005-0000-0000-0000A6000000}"/>
    <cellStyle name="常规 2 3 2 3" xfId="119" xr:uid="{00000000-0005-0000-0000-0000A7000000}"/>
    <cellStyle name="常规 2 3 3" xfId="120" xr:uid="{00000000-0005-0000-0000-0000A8000000}"/>
    <cellStyle name="常规 2 3 3 2" xfId="121" xr:uid="{00000000-0005-0000-0000-0000A9000000}"/>
    <cellStyle name="常规 2 3 4" xfId="122" xr:uid="{00000000-0005-0000-0000-0000AA000000}"/>
    <cellStyle name="常规 2 4" xfId="123" xr:uid="{00000000-0005-0000-0000-0000AB000000}"/>
    <cellStyle name="常规 2 4 2" xfId="124" xr:uid="{00000000-0005-0000-0000-0000AC000000}"/>
    <cellStyle name="常规 2 4 2 2" xfId="125" xr:uid="{00000000-0005-0000-0000-0000AD000000}"/>
    <cellStyle name="常规 2 4 2 2 2" xfId="126" xr:uid="{00000000-0005-0000-0000-0000AE000000}"/>
    <cellStyle name="常规 2 4 2 3" xfId="127" xr:uid="{00000000-0005-0000-0000-0000AF000000}"/>
    <cellStyle name="常规 2 4 3" xfId="128" xr:uid="{00000000-0005-0000-0000-0000B1000000}"/>
    <cellStyle name="常规 2 4 3 2" xfId="130" xr:uid="{00000000-0005-0000-0000-0000B3000000}"/>
    <cellStyle name="常规 2 4 4" xfId="90" xr:uid="{00000000-0005-0000-0000-00008A000000}"/>
    <cellStyle name="常规 2 4 4 2" xfId="93" xr:uid="{00000000-0005-0000-0000-00008D000000}"/>
    <cellStyle name="常规 2 5" xfId="131" xr:uid="{00000000-0005-0000-0000-0000B4000000}"/>
    <cellStyle name="常规 2 5 2" xfId="132" xr:uid="{00000000-0005-0000-0000-0000B5000000}"/>
    <cellStyle name="常规 2 5 2 2" xfId="133" xr:uid="{00000000-0005-0000-0000-0000B6000000}"/>
    <cellStyle name="常规 2 5 3" xfId="134" xr:uid="{00000000-0005-0000-0000-0000B7000000}"/>
    <cellStyle name="常规 2 6" xfId="135" xr:uid="{00000000-0005-0000-0000-0000B8000000}"/>
    <cellStyle name="常规 2 6 2" xfId="136" xr:uid="{00000000-0005-0000-0000-0000B9000000}"/>
    <cellStyle name="常规 3" xfId="137" xr:uid="{00000000-0005-0000-0000-0000BA000000}"/>
    <cellStyle name="常规 3 2" xfId="138" xr:uid="{00000000-0005-0000-0000-0000BB000000}"/>
    <cellStyle name="常规 3 2 2" xfId="139" xr:uid="{00000000-0005-0000-0000-0000BC000000}"/>
    <cellStyle name="常规 3 2 2 2" xfId="140" xr:uid="{00000000-0005-0000-0000-0000BD000000}"/>
    <cellStyle name="常规 3 2 2 2 2" xfId="141" xr:uid="{00000000-0005-0000-0000-0000BE000000}"/>
    <cellStyle name="常规 3 2 2 2 2 2" xfId="142" xr:uid="{00000000-0005-0000-0000-0000BF000000}"/>
    <cellStyle name="常规 3 2 2 2 3" xfId="92" xr:uid="{00000000-0005-0000-0000-00008C000000}"/>
    <cellStyle name="常规 3 2 2 3" xfId="143" xr:uid="{00000000-0005-0000-0000-0000C0000000}"/>
    <cellStyle name="常规 3 2 2 3 2" xfId="144" xr:uid="{00000000-0005-0000-0000-0000C1000000}"/>
    <cellStyle name="常规 3 2 2 4" xfId="145" xr:uid="{00000000-0005-0000-0000-0000C2000000}"/>
    <cellStyle name="常规 3 2 3" xfId="71" xr:uid="{00000000-0005-0000-0000-000077000000}"/>
    <cellStyle name="常规 3 2 3 2" xfId="73" xr:uid="{00000000-0005-0000-0000-000079000000}"/>
    <cellStyle name="常规 3 2 3 2 2" xfId="146" xr:uid="{00000000-0005-0000-0000-0000C3000000}"/>
    <cellStyle name="常规 3 2 3 2 2 2" xfId="147" xr:uid="{00000000-0005-0000-0000-0000C4000000}"/>
    <cellStyle name="常规 3 2 3 2 3" xfId="148" xr:uid="{00000000-0005-0000-0000-0000C5000000}"/>
    <cellStyle name="常规 3 2 3 3" xfId="149" xr:uid="{00000000-0005-0000-0000-0000C6000000}"/>
    <cellStyle name="常规 3 2 3 3 2" xfId="150" xr:uid="{00000000-0005-0000-0000-0000C7000000}"/>
    <cellStyle name="常规 3 2 3 4" xfId="151" xr:uid="{00000000-0005-0000-0000-0000C8000000}"/>
    <cellStyle name="常规 3 2 4" xfId="75" xr:uid="{00000000-0005-0000-0000-00007B000000}"/>
    <cellStyle name="常规 3 2 4 2" xfId="152" xr:uid="{00000000-0005-0000-0000-0000C9000000}"/>
    <cellStyle name="常规 3 2 4 2 2" xfId="153" xr:uid="{00000000-0005-0000-0000-0000CA000000}"/>
    <cellStyle name="常规 3 2 4 3" xfId="154" xr:uid="{00000000-0005-0000-0000-0000CB000000}"/>
    <cellStyle name="常规 3 2 5" xfId="57" xr:uid="{00000000-0005-0000-0000-000069000000}"/>
    <cellStyle name="常规 3 2 5 2" xfId="155" xr:uid="{00000000-0005-0000-0000-0000CC000000}"/>
    <cellStyle name="常规 3 2 6" xfId="22" xr:uid="{00000000-0005-0000-0000-000035000000}"/>
    <cellStyle name="常规 3 3" xfId="156" xr:uid="{00000000-0005-0000-0000-0000CD000000}"/>
    <cellStyle name="常规 3 3 2" xfId="157" xr:uid="{00000000-0005-0000-0000-0000CE000000}"/>
    <cellStyle name="常规 3 3 2 2" xfId="158" xr:uid="{00000000-0005-0000-0000-0000CF000000}"/>
    <cellStyle name="常规 3 3 2 2 2" xfId="159" xr:uid="{00000000-0005-0000-0000-0000D0000000}"/>
    <cellStyle name="常规 3 3 2 3" xfId="161" xr:uid="{00000000-0005-0000-0000-0000D2000000}"/>
    <cellStyle name="常规 3 3 3" xfId="78" xr:uid="{00000000-0005-0000-0000-00007E000000}"/>
    <cellStyle name="常规 3 3 3 2" xfId="162" xr:uid="{00000000-0005-0000-0000-0000D3000000}"/>
    <cellStyle name="常规 3 3 4" xfId="85" xr:uid="{00000000-0005-0000-0000-000085000000}"/>
    <cellStyle name="常规 3 4" xfId="163" xr:uid="{00000000-0005-0000-0000-0000D4000000}"/>
    <cellStyle name="常规 3 4 2" xfId="34" xr:uid="{00000000-0005-0000-0000-000052000000}"/>
    <cellStyle name="常规 3 4 2 2" xfId="32" xr:uid="{00000000-0005-0000-0000-000049000000}"/>
    <cellStyle name="常规 3 4 2 2 2" xfId="17" xr:uid="{00000000-0005-0000-0000-00002A000000}"/>
    <cellStyle name="常规 3 4 2 3" xfId="54" xr:uid="{00000000-0005-0000-0000-000066000000}"/>
    <cellStyle name="常规 3 4 3" xfId="3" xr:uid="{00000000-0005-0000-0000-000007000000}"/>
    <cellStyle name="常规 3 4 3 2" xfId="30" xr:uid="{00000000-0005-0000-0000-000044000000}"/>
    <cellStyle name="常规 3 4 4" xfId="100" xr:uid="{00000000-0005-0000-0000-000094000000}"/>
    <cellStyle name="常规 3 5" xfId="164" xr:uid="{00000000-0005-0000-0000-0000D5000000}"/>
    <cellStyle name="常规 3 5 2" xfId="165" xr:uid="{00000000-0005-0000-0000-0000D6000000}"/>
    <cellStyle name="常规 3 5 2 2" xfId="167" xr:uid="{00000000-0005-0000-0000-0000D8000000}"/>
    <cellStyle name="常规 3 5 3" xfId="168" xr:uid="{00000000-0005-0000-0000-0000D9000000}"/>
    <cellStyle name="常规 3 6" xfId="169" xr:uid="{00000000-0005-0000-0000-0000DA000000}"/>
    <cellStyle name="常规 3 6 2" xfId="170" xr:uid="{00000000-0005-0000-0000-0000DB000000}"/>
    <cellStyle name="常规 3 7" xfId="171" xr:uid="{00000000-0005-0000-0000-0000DC000000}"/>
    <cellStyle name="常规 4" xfId="173" xr:uid="{00000000-0005-0000-0000-0000DE000000}"/>
    <cellStyle name="常规 4 2" xfId="175" xr:uid="{00000000-0005-0000-0000-0000E0000000}"/>
    <cellStyle name="常规 4 2 2" xfId="177" xr:uid="{00000000-0005-0000-0000-0000E2000000}"/>
    <cellStyle name="常规 4 2 2 2" xfId="180" xr:uid="{00000000-0005-0000-0000-0000E5000000}"/>
    <cellStyle name="常规 4 2 2 2 2" xfId="183" xr:uid="{00000000-0005-0000-0000-0000E8000000}"/>
    <cellStyle name="常规 4 2 2 2 2 2" xfId="185" xr:uid="{00000000-0005-0000-0000-0000EA000000}"/>
    <cellStyle name="常规 4 2 2 2 3" xfId="187" xr:uid="{00000000-0005-0000-0000-0000EC000000}"/>
    <cellStyle name="常规 4 2 2 3" xfId="11" xr:uid="{00000000-0005-0000-0000-00001A000000}"/>
    <cellStyle name="常规 4 2 2 3 2" xfId="189" xr:uid="{00000000-0005-0000-0000-0000EE000000}"/>
    <cellStyle name="常规 4 2 2 4" xfId="110" xr:uid="{00000000-0005-0000-0000-00009E000000}"/>
    <cellStyle name="常规 4 2 3" xfId="191" xr:uid="{00000000-0005-0000-0000-0000F0000000}"/>
    <cellStyle name="常规 4 2 3 2" xfId="194" xr:uid="{00000000-0005-0000-0000-0000F3000000}"/>
    <cellStyle name="常规 4 2 3 2 2" xfId="196" xr:uid="{00000000-0005-0000-0000-0000F5000000}"/>
    <cellStyle name="常规 4 2 3 2 2 2" xfId="197" xr:uid="{00000000-0005-0000-0000-0000F6000000}"/>
    <cellStyle name="常规 4 2 3 2 3" xfId="198" xr:uid="{00000000-0005-0000-0000-0000F7000000}"/>
    <cellStyle name="常规 4 2 3 3" xfId="200" xr:uid="{00000000-0005-0000-0000-0000F9000000}"/>
    <cellStyle name="常规 4 2 3 3 2" xfId="201" xr:uid="{00000000-0005-0000-0000-0000FA000000}"/>
    <cellStyle name="常规 4 2 3 4" xfId="202" xr:uid="{00000000-0005-0000-0000-0000FB000000}"/>
    <cellStyle name="常规 4 2 4" xfId="204" xr:uid="{00000000-0005-0000-0000-0000FD000000}"/>
    <cellStyle name="常规 4 2 4 2" xfId="206" xr:uid="{00000000-0005-0000-0000-0000FF000000}"/>
    <cellStyle name="常规 4 2 4 2 2" xfId="207" xr:uid="{00000000-0005-0000-0000-000000010000}"/>
    <cellStyle name="常规 4 2 4 3" xfId="208" xr:uid="{00000000-0005-0000-0000-000001010000}"/>
    <cellStyle name="常规 4 2 5" xfId="210" xr:uid="{00000000-0005-0000-0000-000003010000}"/>
    <cellStyle name="常规 4 2 5 2" xfId="211" xr:uid="{00000000-0005-0000-0000-000004010000}"/>
    <cellStyle name="常规 4 2 6" xfId="212" xr:uid="{00000000-0005-0000-0000-000005010000}"/>
    <cellStyle name="常规 4 3" xfId="213" xr:uid="{00000000-0005-0000-0000-000006010000}"/>
    <cellStyle name="常规 4 3 2" xfId="215" xr:uid="{00000000-0005-0000-0000-000008010000}"/>
    <cellStyle name="常规 4 3 2 2" xfId="217" xr:uid="{00000000-0005-0000-0000-00000A010000}"/>
    <cellStyle name="常规 4 3 2 2 2" xfId="219" xr:uid="{00000000-0005-0000-0000-00000C010000}"/>
    <cellStyle name="常规 4 3 2 3" xfId="221" xr:uid="{00000000-0005-0000-0000-00000E010000}"/>
    <cellStyle name="常规 4 3 3" xfId="223" xr:uid="{00000000-0005-0000-0000-000010010000}"/>
    <cellStyle name="常规 4 3 3 2" xfId="225" xr:uid="{00000000-0005-0000-0000-000012010000}"/>
    <cellStyle name="常规 4 3 4" xfId="227" xr:uid="{00000000-0005-0000-0000-000014010000}"/>
    <cellStyle name="常规 4 4" xfId="176" xr:uid="{00000000-0005-0000-0000-0000E1000000}"/>
    <cellStyle name="常规 4 4 2" xfId="179" xr:uid="{00000000-0005-0000-0000-0000E4000000}"/>
    <cellStyle name="常规 4 4 2 2" xfId="182" xr:uid="{00000000-0005-0000-0000-0000E7000000}"/>
    <cellStyle name="常规 4 4 2 2 2" xfId="184" xr:uid="{00000000-0005-0000-0000-0000E9000000}"/>
    <cellStyle name="常规 4 4 2 3" xfId="186" xr:uid="{00000000-0005-0000-0000-0000EB000000}"/>
    <cellStyle name="常规 4 4 3" xfId="10" xr:uid="{00000000-0005-0000-0000-000019000000}"/>
    <cellStyle name="常规 4 4 3 2" xfId="188" xr:uid="{00000000-0005-0000-0000-0000ED000000}"/>
    <cellStyle name="常规 4 4 4" xfId="109" xr:uid="{00000000-0005-0000-0000-00009D000000}"/>
    <cellStyle name="常规 4 5" xfId="190" xr:uid="{00000000-0005-0000-0000-0000EF000000}"/>
    <cellStyle name="常规 4 5 2" xfId="193" xr:uid="{00000000-0005-0000-0000-0000F2000000}"/>
    <cellStyle name="常规 4 5 2 2" xfId="195" xr:uid="{00000000-0005-0000-0000-0000F4000000}"/>
    <cellStyle name="常规 4 5 3" xfId="199" xr:uid="{00000000-0005-0000-0000-0000F8000000}"/>
    <cellStyle name="常规 4 6" xfId="203" xr:uid="{00000000-0005-0000-0000-0000FC000000}"/>
    <cellStyle name="常规 4 6 2" xfId="205" xr:uid="{00000000-0005-0000-0000-0000FE000000}"/>
    <cellStyle name="常规 4 7" xfId="209" xr:uid="{00000000-0005-0000-0000-000002010000}"/>
    <cellStyle name="常规 5" xfId="229" xr:uid="{00000000-0005-0000-0000-000016010000}"/>
    <cellStyle name="常规 5 2" xfId="12" xr:uid="{00000000-0005-0000-0000-00001C000000}"/>
    <cellStyle name="常规 5 2 2" xfId="15" xr:uid="{00000000-0005-0000-0000-000022000000}"/>
    <cellStyle name="常规 5 2 2 2" xfId="230" xr:uid="{00000000-0005-0000-0000-000017010000}"/>
    <cellStyle name="常规 5 2 2 2 2" xfId="231" xr:uid="{00000000-0005-0000-0000-000018010000}"/>
    <cellStyle name="常规 5 2 2 3" xfId="232" xr:uid="{00000000-0005-0000-0000-000019010000}"/>
    <cellStyle name="常规 5 2 3" xfId="16" xr:uid="{00000000-0005-0000-0000-000025000000}"/>
    <cellStyle name="常规 5 2 3 2" xfId="234" xr:uid="{00000000-0005-0000-0000-00001B010000}"/>
    <cellStyle name="常规 5 2 4" xfId="9" xr:uid="{00000000-0005-0000-0000-000017000000}"/>
    <cellStyle name="常规 5 3" xfId="235" xr:uid="{00000000-0005-0000-0000-00001C010000}"/>
    <cellStyle name="常规 5 3 2" xfId="4" xr:uid="{00000000-0005-0000-0000-000009000000}"/>
    <cellStyle name="常规 5 3 2 2" xfId="172" xr:uid="{00000000-0005-0000-0000-0000DD000000}"/>
    <cellStyle name="常规 5 3 2 2 2" xfId="174" xr:uid="{00000000-0005-0000-0000-0000DF000000}"/>
    <cellStyle name="常规 5 3 2 3" xfId="228" xr:uid="{00000000-0005-0000-0000-000015010000}"/>
    <cellStyle name="常规 5 3 3" xfId="236" xr:uid="{00000000-0005-0000-0000-00001D010000}"/>
    <cellStyle name="常规 5 3 3 2" xfId="237" xr:uid="{00000000-0005-0000-0000-00001E010000}"/>
    <cellStyle name="常规 5 3 4" xfId="238" xr:uid="{00000000-0005-0000-0000-00001F010000}"/>
    <cellStyle name="常规 5 4" xfId="214" xr:uid="{00000000-0005-0000-0000-000007010000}"/>
    <cellStyle name="常规 5 4 2" xfId="216" xr:uid="{00000000-0005-0000-0000-000009010000}"/>
    <cellStyle name="常规 5 4 2 2" xfId="218" xr:uid="{00000000-0005-0000-0000-00000B010000}"/>
    <cellStyle name="常规 5 4 3" xfId="220" xr:uid="{00000000-0005-0000-0000-00000D010000}"/>
    <cellStyle name="常规 5 5" xfId="222" xr:uid="{00000000-0005-0000-0000-00000F010000}"/>
    <cellStyle name="常规 5 5 2" xfId="224" xr:uid="{00000000-0005-0000-0000-000011010000}"/>
    <cellStyle name="常规 5 6" xfId="226" xr:uid="{00000000-0005-0000-0000-000013010000}"/>
    <cellStyle name="常规 6" xfId="8" xr:uid="{00000000-0005-0000-0000-000014000000}"/>
    <cellStyle name="常规 6 2" xfId="239" xr:uid="{00000000-0005-0000-0000-000020010000}"/>
    <cellStyle name="常规 6 2 2" xfId="240" xr:uid="{00000000-0005-0000-0000-000021010000}"/>
    <cellStyle name="常规 6 2 2 2" xfId="241" xr:uid="{00000000-0005-0000-0000-000022010000}"/>
    <cellStyle name="常规 6 2 3" xfId="20" xr:uid="{00000000-0005-0000-0000-000030000000}"/>
    <cellStyle name="常规 6 3" xfId="242" xr:uid="{00000000-0005-0000-0000-000023010000}"/>
    <cellStyle name="常规 6 3 2" xfId="38" xr:uid="{00000000-0005-0000-0000-000056000000}"/>
    <cellStyle name="常规 6 4" xfId="178" xr:uid="{00000000-0005-0000-0000-0000E3000000}"/>
    <cellStyle name="常规 7" xfId="243" xr:uid="{00000000-0005-0000-0000-000024010000}"/>
    <cellStyle name="常规 7 2" xfId="244" xr:uid="{00000000-0005-0000-0000-000025010000}"/>
    <cellStyle name="常规 7 2 2" xfId="95" xr:uid="{00000000-0005-0000-0000-00008F000000}"/>
    <cellStyle name="常规 7 2 2 2" xfId="245" xr:uid="{00000000-0005-0000-0000-000026010000}"/>
    <cellStyle name="常规 7 2 3" xfId="233" xr:uid="{00000000-0005-0000-0000-00001A010000}"/>
    <cellStyle name="常规 7 3" xfId="6" xr:uid="{00000000-0005-0000-0000-00000D000000}"/>
    <cellStyle name="常规 7 3 2" xfId="246" xr:uid="{00000000-0005-0000-0000-000027010000}"/>
    <cellStyle name="常规 7 4" xfId="192" xr:uid="{00000000-0005-0000-0000-0000F1000000}"/>
    <cellStyle name="常规 8" xfId="247" xr:uid="{00000000-0005-0000-0000-000028010000}"/>
    <cellStyle name="常规 8 2" xfId="25" xr:uid="{00000000-0005-0000-0000-000039000000}"/>
    <cellStyle name="常规 8 2 2" xfId="104" xr:uid="{00000000-0005-0000-0000-000098000000}"/>
    <cellStyle name="常规 8 3" xfId="19" xr:uid="{00000000-0005-0000-0000-00002D000000}"/>
    <cellStyle name="常规 9" xfId="248" xr:uid="{00000000-0005-0000-0000-000029010000}"/>
    <cellStyle name="常规 9 2" xfId="249" xr:uid="{00000000-0005-0000-0000-00002A010000}"/>
    <cellStyle name="常规 9 2 2" xfId="250" xr:uid="{00000000-0005-0000-0000-00002B010000}"/>
    <cellStyle name="常规 9 3" xfId="166" xr:uid="{00000000-0005-0000-0000-0000D7000000}"/>
    <cellStyle name="常规_爱心物资捐赠公布" xfId="251" xr:uid="{00000000-0005-0000-0000-00002C010000}"/>
    <cellStyle name="常规_爱心物资捐赠公布 2" xfId="40" xr:uid="{00000000-0005-0000-0000-000058000000}"/>
    <cellStyle name="常规_爱心物资捐赠公布 2 3" xfId="181" xr:uid="{00000000-0005-0000-0000-0000E6000000}"/>
    <cellStyle name="常规_爱心物资捐赠公布 3" xfId="43" xr:uid="{00000000-0005-0000-0000-00005B000000}"/>
    <cellStyle name="常规_爱心物资捐赠公布 3 2" xfId="252" xr:uid="{00000000-0005-0000-0000-00002D010000}"/>
    <cellStyle name="常规_北滘总店201708 (2) 2" xfId="129" xr:uid="{00000000-0005-0000-0000-0000B2000000}"/>
    <cellStyle name="常规_资产类" xfId="102" xr:uid="{00000000-0005-0000-0000-000096000000}"/>
    <cellStyle name="常规_资产类_Sheet2" xfId="160" xr:uid="{00000000-0005-0000-0000-0000D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C59"/>
  <sheetViews>
    <sheetView topLeftCell="A13" workbookViewId="0">
      <selection activeCell="Q45" sqref="Q45"/>
    </sheetView>
  </sheetViews>
  <sheetFormatPr defaultColWidth="9" defaultRowHeight="24.95" customHeight="1" x14ac:dyDescent="0.15"/>
  <cols>
    <col min="1" max="1" width="17.75" style="45" customWidth="1"/>
    <col min="2" max="2" width="13.375" style="45" customWidth="1"/>
    <col min="3" max="3" width="12.375" style="45" customWidth="1"/>
    <col min="4" max="4" width="3.5" style="45" customWidth="1"/>
    <col min="5" max="5" width="4.625" style="46" customWidth="1"/>
    <col min="6" max="6" width="8.875" style="47" customWidth="1"/>
    <col min="7" max="7" width="9.5" style="48" customWidth="1"/>
    <col min="8" max="8" width="5.25" style="47" customWidth="1"/>
    <col min="9" max="9" width="6.5" style="49" customWidth="1"/>
    <col min="10" max="10" width="4.125" style="47" customWidth="1"/>
    <col min="11" max="11" width="9.125" style="48" customWidth="1"/>
    <col min="12" max="12" width="8.125" style="48" customWidth="1"/>
    <col min="13" max="13" width="5.125" style="47" customWidth="1"/>
    <col min="14" max="14" width="8.375" style="48" customWidth="1"/>
    <col min="15" max="15" width="5.25" style="49" customWidth="1"/>
    <col min="16" max="16" width="5.5" style="47" customWidth="1"/>
    <col min="17" max="17" width="8.375" style="48" customWidth="1"/>
    <col min="18" max="18" width="6.5" style="49" customWidth="1"/>
    <col min="19" max="19" width="5.25" style="45" customWidth="1"/>
    <col min="20" max="16384" width="9" style="4"/>
  </cols>
  <sheetData>
    <row r="1" spans="1:20 1849:1849" ht="39.75" customHeight="1" x14ac:dyDescent="0.15">
      <c r="A1" s="116" t="s">
        <v>0</v>
      </c>
      <c r="B1" s="116"/>
      <c r="C1" s="116"/>
      <c r="D1" s="116"/>
      <c r="E1" s="117"/>
      <c r="F1" s="116"/>
      <c r="G1" s="116"/>
      <c r="H1" s="116"/>
      <c r="I1" s="118"/>
      <c r="J1" s="116"/>
      <c r="K1" s="116"/>
      <c r="L1" s="116"/>
      <c r="M1" s="116"/>
      <c r="N1" s="116"/>
      <c r="O1" s="118"/>
      <c r="P1" s="116"/>
      <c r="Q1" s="116"/>
      <c r="R1" s="118"/>
      <c r="S1" s="116"/>
    </row>
    <row r="2" spans="1:20 1849:1849" ht="15" customHeight="1" x14ac:dyDescent="0.15">
      <c r="A2" s="50"/>
      <c r="B2" s="50"/>
      <c r="C2" s="50"/>
      <c r="D2" s="50"/>
      <c r="E2" s="119" t="s">
        <v>1</v>
      </c>
      <c r="F2" s="120"/>
      <c r="G2" s="120"/>
      <c r="H2" s="120"/>
      <c r="I2" s="121"/>
      <c r="J2" s="119" t="s">
        <v>2</v>
      </c>
      <c r="K2" s="120"/>
      <c r="L2" s="120"/>
      <c r="M2" s="120"/>
      <c r="N2" s="120"/>
      <c r="O2" s="122"/>
      <c r="P2" s="119" t="s">
        <v>3</v>
      </c>
      <c r="Q2" s="120"/>
      <c r="R2" s="121"/>
      <c r="S2" s="50"/>
    </row>
    <row r="3" spans="1:20 1849:1849" s="37" customFormat="1" ht="60" customHeight="1" x14ac:dyDescent="0.15">
      <c r="A3" s="51" t="s">
        <v>4</v>
      </c>
      <c r="B3" s="51" t="s">
        <v>5</v>
      </c>
      <c r="C3" s="51" t="s">
        <v>6</v>
      </c>
      <c r="D3" s="51" t="s">
        <v>7</v>
      </c>
      <c r="E3" s="51" t="s">
        <v>8</v>
      </c>
      <c r="F3" s="51" t="s">
        <v>9</v>
      </c>
      <c r="G3" s="52" t="s">
        <v>10</v>
      </c>
      <c r="H3" s="51" t="s">
        <v>11</v>
      </c>
      <c r="I3" s="87" t="s">
        <v>12</v>
      </c>
      <c r="J3" s="51" t="s">
        <v>13</v>
      </c>
      <c r="K3" s="52" t="s">
        <v>14</v>
      </c>
      <c r="L3" s="52" t="s">
        <v>15</v>
      </c>
      <c r="M3" s="51" t="s">
        <v>16</v>
      </c>
      <c r="N3" s="52" t="s">
        <v>17</v>
      </c>
      <c r="O3" s="87" t="s">
        <v>18</v>
      </c>
      <c r="P3" s="51" t="s">
        <v>19</v>
      </c>
      <c r="Q3" s="87" t="s">
        <v>20</v>
      </c>
      <c r="R3" s="52" t="s">
        <v>21</v>
      </c>
      <c r="S3" s="51" t="s">
        <v>22</v>
      </c>
    </row>
    <row r="4" spans="1:20 1849:1849" s="37" customFormat="1" ht="24" customHeight="1" x14ac:dyDescent="0.15">
      <c r="A4" s="53" t="s">
        <v>23</v>
      </c>
      <c r="B4" s="54">
        <v>45189</v>
      </c>
      <c r="C4" s="55">
        <v>45554</v>
      </c>
      <c r="D4" s="56" t="s">
        <v>24</v>
      </c>
      <c r="E4" s="56">
        <v>15</v>
      </c>
      <c r="F4" s="57">
        <v>35.28</v>
      </c>
      <c r="G4" s="58">
        <f>E4*F4</f>
        <v>529.20000000000005</v>
      </c>
      <c r="H4" s="56">
        <v>4</v>
      </c>
      <c r="I4" s="57">
        <f>E4*H4</f>
        <v>60</v>
      </c>
      <c r="J4" s="88"/>
      <c r="K4" s="89">
        <f>J4*F4</f>
        <v>0</v>
      </c>
      <c r="L4" s="89"/>
      <c r="M4" s="88"/>
      <c r="N4" s="89">
        <f>M4*F4</f>
        <v>0</v>
      </c>
      <c r="O4" s="90"/>
      <c r="P4" s="88">
        <f>E4+J4-M4</f>
        <v>15</v>
      </c>
      <c r="Q4" s="89">
        <f>P4*F4</f>
        <v>529.20000000000005</v>
      </c>
      <c r="R4" s="91">
        <f>I4+L4-O4</f>
        <v>60</v>
      </c>
      <c r="S4" s="102"/>
      <c r="T4" s="103"/>
    </row>
    <row r="5" spans="1:20 1849:1849" s="37" customFormat="1" ht="18" customHeight="1" x14ac:dyDescent="0.15">
      <c r="A5" s="53" t="s">
        <v>23</v>
      </c>
      <c r="B5" s="54">
        <v>45189</v>
      </c>
      <c r="C5" s="55">
        <v>45554</v>
      </c>
      <c r="D5" s="56" t="s">
        <v>24</v>
      </c>
      <c r="E5" s="56">
        <v>20</v>
      </c>
      <c r="F5" s="57">
        <v>35.299999999999997</v>
      </c>
      <c r="G5" s="58">
        <f t="shared" ref="G5:G37" si="0">E5*F5</f>
        <v>706</v>
      </c>
      <c r="H5" s="56">
        <v>4</v>
      </c>
      <c r="I5" s="57">
        <f t="shared" ref="I5:I37" si="1">E5*H5</f>
        <v>80</v>
      </c>
      <c r="J5" s="88"/>
      <c r="K5" s="89">
        <f>J5*F5</f>
        <v>0</v>
      </c>
      <c r="L5" s="89"/>
      <c r="M5" s="88"/>
      <c r="N5" s="89">
        <f t="shared" ref="N5:N37" si="2">M5*F5</f>
        <v>0</v>
      </c>
      <c r="O5" s="90"/>
      <c r="P5" s="88">
        <f t="shared" ref="P5:P37" si="3">E5+J5-M5</f>
        <v>20</v>
      </c>
      <c r="Q5" s="89">
        <f t="shared" ref="Q5:Q37" si="4">P5*F5</f>
        <v>706</v>
      </c>
      <c r="R5" s="91">
        <f t="shared" ref="R5:R37" si="5">I5+L5-O5</f>
        <v>80</v>
      </c>
      <c r="S5" s="102"/>
      <c r="T5" s="103"/>
    </row>
    <row r="6" spans="1:20 1849:1849" s="37" customFormat="1" ht="18" customHeight="1" x14ac:dyDescent="0.15">
      <c r="A6" s="59" t="s">
        <v>25</v>
      </c>
      <c r="B6" s="54">
        <v>45141</v>
      </c>
      <c r="C6" s="60">
        <v>45506</v>
      </c>
      <c r="D6" s="56" t="s">
        <v>24</v>
      </c>
      <c r="E6" s="56">
        <v>5</v>
      </c>
      <c r="F6" s="57">
        <v>33.5</v>
      </c>
      <c r="G6" s="58">
        <f t="shared" si="0"/>
        <v>167.5</v>
      </c>
      <c r="H6" s="56">
        <v>3.5</v>
      </c>
      <c r="I6" s="57">
        <f t="shared" si="1"/>
        <v>17.5</v>
      </c>
      <c r="J6" s="88"/>
      <c r="K6" s="89">
        <f>J6*F6</f>
        <v>0</v>
      </c>
      <c r="L6" s="89"/>
      <c r="M6" s="88">
        <v>5</v>
      </c>
      <c r="N6" s="89">
        <f t="shared" si="2"/>
        <v>167.5</v>
      </c>
      <c r="O6" s="90">
        <v>17.5</v>
      </c>
      <c r="P6" s="88">
        <f t="shared" si="3"/>
        <v>0</v>
      </c>
      <c r="Q6" s="89">
        <f t="shared" si="4"/>
        <v>0</v>
      </c>
      <c r="R6" s="91">
        <f t="shared" si="5"/>
        <v>0</v>
      </c>
      <c r="S6" s="102"/>
      <c r="T6" s="103"/>
    </row>
    <row r="7" spans="1:20 1849:1849" s="37" customFormat="1" ht="18" customHeight="1" x14ac:dyDescent="0.15">
      <c r="A7" s="53" t="s">
        <v>23</v>
      </c>
      <c r="B7" s="54">
        <v>45178</v>
      </c>
      <c r="C7" s="60">
        <v>45543</v>
      </c>
      <c r="D7" s="56" t="s">
        <v>24</v>
      </c>
      <c r="E7" s="56">
        <v>6</v>
      </c>
      <c r="F7" s="57">
        <v>34.5</v>
      </c>
      <c r="G7" s="58">
        <f t="shared" si="0"/>
        <v>207</v>
      </c>
      <c r="H7" s="56">
        <v>3.5</v>
      </c>
      <c r="I7" s="57">
        <f t="shared" si="1"/>
        <v>21</v>
      </c>
      <c r="J7" s="88">
        <v>6</v>
      </c>
      <c r="K7" s="89">
        <f>J7*F7</f>
        <v>207</v>
      </c>
      <c r="L7" s="89">
        <v>21</v>
      </c>
      <c r="M7" s="88">
        <v>8</v>
      </c>
      <c r="N7" s="89">
        <f t="shared" si="2"/>
        <v>276</v>
      </c>
      <c r="O7" s="90">
        <v>28</v>
      </c>
      <c r="P7" s="88">
        <f t="shared" si="3"/>
        <v>4</v>
      </c>
      <c r="Q7" s="89">
        <f t="shared" si="4"/>
        <v>138</v>
      </c>
      <c r="R7" s="91">
        <f t="shared" si="5"/>
        <v>14</v>
      </c>
      <c r="S7" s="102"/>
      <c r="T7" s="103"/>
    </row>
    <row r="8" spans="1:20 1849:1849" s="38" customFormat="1" ht="18" customHeight="1" x14ac:dyDescent="0.15">
      <c r="A8" s="53" t="s">
        <v>26</v>
      </c>
      <c r="B8" s="54">
        <v>45284</v>
      </c>
      <c r="C8" s="60">
        <v>45649</v>
      </c>
      <c r="D8" s="56" t="s">
        <v>24</v>
      </c>
      <c r="E8" s="56"/>
      <c r="F8" s="57">
        <v>49.9</v>
      </c>
      <c r="G8" s="58">
        <f t="shared" si="0"/>
        <v>0</v>
      </c>
      <c r="H8" s="56">
        <v>5</v>
      </c>
      <c r="I8" s="57">
        <f t="shared" si="1"/>
        <v>0</v>
      </c>
      <c r="J8" s="88">
        <v>27</v>
      </c>
      <c r="K8" s="89">
        <f>J8*F8</f>
        <v>1347.3</v>
      </c>
      <c r="L8" s="89">
        <v>135</v>
      </c>
      <c r="M8" s="88"/>
      <c r="N8" s="89">
        <f t="shared" si="2"/>
        <v>0</v>
      </c>
      <c r="O8" s="90"/>
      <c r="P8" s="88">
        <f t="shared" si="3"/>
        <v>27</v>
      </c>
      <c r="Q8" s="89">
        <f t="shared" si="4"/>
        <v>1347.3</v>
      </c>
      <c r="R8" s="91">
        <f t="shared" si="5"/>
        <v>135</v>
      </c>
      <c r="S8" s="102"/>
      <c r="T8" s="104"/>
    </row>
    <row r="9" spans="1:20 1849:1849" s="37" customFormat="1" ht="18" customHeight="1" x14ac:dyDescent="0.15">
      <c r="A9" s="61" t="s">
        <v>27</v>
      </c>
      <c r="B9" s="62">
        <v>45191</v>
      </c>
      <c r="C9" s="60">
        <v>45556</v>
      </c>
      <c r="D9" s="56" t="s">
        <v>24</v>
      </c>
      <c r="E9" s="56">
        <v>5</v>
      </c>
      <c r="F9" s="57">
        <v>59.9</v>
      </c>
      <c r="G9" s="58">
        <f t="shared" si="0"/>
        <v>299.5</v>
      </c>
      <c r="H9" s="56">
        <v>5</v>
      </c>
      <c r="I9" s="57">
        <f t="shared" si="1"/>
        <v>25</v>
      </c>
      <c r="J9" s="88"/>
      <c r="K9" s="89">
        <f t="shared" ref="K9:K54" si="6">J9*F9</f>
        <v>0</v>
      </c>
      <c r="L9" s="89"/>
      <c r="M9" s="88">
        <v>4</v>
      </c>
      <c r="N9" s="89">
        <f t="shared" si="2"/>
        <v>239.6</v>
      </c>
      <c r="O9" s="90">
        <v>20</v>
      </c>
      <c r="P9" s="88">
        <f t="shared" si="3"/>
        <v>1</v>
      </c>
      <c r="Q9" s="89">
        <f t="shared" si="4"/>
        <v>59.9</v>
      </c>
      <c r="R9" s="91">
        <f t="shared" si="5"/>
        <v>5</v>
      </c>
      <c r="S9" s="102"/>
      <c r="T9" s="103"/>
    </row>
    <row r="10" spans="1:20 1849:1849" s="37" customFormat="1" ht="18" customHeight="1" x14ac:dyDescent="0.15">
      <c r="A10" s="61" t="s">
        <v>28</v>
      </c>
      <c r="B10" s="62">
        <v>45165</v>
      </c>
      <c r="C10" s="60">
        <v>45530</v>
      </c>
      <c r="D10" s="56" t="s">
        <v>24</v>
      </c>
      <c r="E10" s="56">
        <v>2</v>
      </c>
      <c r="F10" s="57">
        <v>70.8</v>
      </c>
      <c r="G10" s="58">
        <f t="shared" si="0"/>
        <v>141.6</v>
      </c>
      <c r="H10" s="56">
        <v>5</v>
      </c>
      <c r="I10" s="57">
        <f t="shared" si="1"/>
        <v>10</v>
      </c>
      <c r="J10" s="88"/>
      <c r="K10" s="89">
        <f t="shared" si="6"/>
        <v>0</v>
      </c>
      <c r="L10" s="89"/>
      <c r="M10" s="88">
        <v>2</v>
      </c>
      <c r="N10" s="89">
        <f t="shared" si="2"/>
        <v>141.6</v>
      </c>
      <c r="O10" s="90">
        <v>10</v>
      </c>
      <c r="P10" s="88">
        <f t="shared" si="3"/>
        <v>0</v>
      </c>
      <c r="Q10" s="89">
        <f t="shared" si="4"/>
        <v>0</v>
      </c>
      <c r="R10" s="91">
        <f t="shared" si="5"/>
        <v>0</v>
      </c>
      <c r="S10" s="102"/>
      <c r="T10" s="103"/>
    </row>
    <row r="11" spans="1:20 1849:1849" s="37" customFormat="1" ht="18" customHeight="1" x14ac:dyDescent="0.15">
      <c r="A11" s="61" t="s">
        <v>28</v>
      </c>
      <c r="B11" s="62">
        <v>45165</v>
      </c>
      <c r="C11" s="60">
        <v>45530</v>
      </c>
      <c r="D11" s="56" t="s">
        <v>24</v>
      </c>
      <c r="E11" s="56">
        <v>5</v>
      </c>
      <c r="F11" s="57">
        <v>70.8</v>
      </c>
      <c r="G11" s="58">
        <f t="shared" si="0"/>
        <v>354</v>
      </c>
      <c r="H11" s="56">
        <v>7</v>
      </c>
      <c r="I11" s="57">
        <f t="shared" si="1"/>
        <v>35</v>
      </c>
      <c r="J11" s="88"/>
      <c r="K11" s="89">
        <f t="shared" si="6"/>
        <v>0</v>
      </c>
      <c r="L11" s="89"/>
      <c r="M11" s="88">
        <v>5</v>
      </c>
      <c r="N11" s="89">
        <f t="shared" si="2"/>
        <v>354</v>
      </c>
      <c r="O11" s="90">
        <v>35</v>
      </c>
      <c r="P11" s="88">
        <f t="shared" si="3"/>
        <v>0</v>
      </c>
      <c r="Q11" s="89">
        <f t="shared" si="4"/>
        <v>0</v>
      </c>
      <c r="R11" s="91">
        <f t="shared" si="5"/>
        <v>0</v>
      </c>
      <c r="S11" s="102"/>
      <c r="T11" s="103"/>
    </row>
    <row r="12" spans="1:20 1849:1849" s="39" customFormat="1" ht="18" customHeight="1" x14ac:dyDescent="0.15">
      <c r="A12" s="63" t="s">
        <v>29</v>
      </c>
      <c r="B12" s="62">
        <v>45185</v>
      </c>
      <c r="C12" s="60">
        <v>45550</v>
      </c>
      <c r="D12" s="56" t="s">
        <v>24</v>
      </c>
      <c r="E12" s="56">
        <v>4</v>
      </c>
      <c r="F12" s="57">
        <v>76.3</v>
      </c>
      <c r="G12" s="58">
        <f t="shared" ref="G12" si="7">E12*F12</f>
        <v>305.2</v>
      </c>
      <c r="H12" s="56">
        <v>7</v>
      </c>
      <c r="I12" s="57">
        <f t="shared" ref="I12" si="8">E12*H12</f>
        <v>28</v>
      </c>
      <c r="J12" s="88"/>
      <c r="K12" s="89">
        <f t="shared" ref="K12" si="9">J12*F12</f>
        <v>0</v>
      </c>
      <c r="L12" s="91"/>
      <c r="M12" s="88">
        <v>4</v>
      </c>
      <c r="N12" s="89">
        <f t="shared" ref="N12" si="10">M12*F12</f>
        <v>305.2</v>
      </c>
      <c r="O12" s="90">
        <v>28</v>
      </c>
      <c r="P12" s="88">
        <f t="shared" ref="P12" si="11">E12+J12-M12</f>
        <v>0</v>
      </c>
      <c r="Q12" s="89">
        <f t="shared" ref="Q12" si="12">P12*F12</f>
        <v>0</v>
      </c>
      <c r="R12" s="91">
        <f t="shared" ref="R12" si="13">I12+L12-O12</f>
        <v>0</v>
      </c>
      <c r="S12" s="102"/>
      <c r="T12" s="105"/>
    </row>
    <row r="13" spans="1:20 1849:1849" s="39" customFormat="1" ht="18" customHeight="1" x14ac:dyDescent="0.15">
      <c r="A13" s="63" t="s">
        <v>29</v>
      </c>
      <c r="B13" s="62">
        <v>45185</v>
      </c>
      <c r="C13" s="60">
        <v>45550</v>
      </c>
      <c r="D13" s="56" t="s">
        <v>24</v>
      </c>
      <c r="E13" s="56"/>
      <c r="F13" s="57">
        <v>77.3</v>
      </c>
      <c r="G13" s="58">
        <f t="shared" si="0"/>
        <v>0</v>
      </c>
      <c r="H13" s="56">
        <v>7</v>
      </c>
      <c r="I13" s="57">
        <f t="shared" si="1"/>
        <v>0</v>
      </c>
      <c r="J13" s="88">
        <v>20</v>
      </c>
      <c r="K13" s="89">
        <f t="shared" si="6"/>
        <v>1546</v>
      </c>
      <c r="L13" s="91">
        <v>140</v>
      </c>
      <c r="M13" s="88">
        <v>4</v>
      </c>
      <c r="N13" s="89">
        <f t="shared" si="2"/>
        <v>309.2</v>
      </c>
      <c r="O13" s="90">
        <v>28</v>
      </c>
      <c r="P13" s="88">
        <f t="shared" si="3"/>
        <v>16</v>
      </c>
      <c r="Q13" s="89">
        <f t="shared" si="4"/>
        <v>1236.8</v>
      </c>
      <c r="R13" s="91">
        <f t="shared" si="5"/>
        <v>112</v>
      </c>
      <c r="S13" s="102"/>
      <c r="T13" s="105"/>
    </row>
    <row r="14" spans="1:20 1849:1849" s="40" customFormat="1" ht="18" customHeight="1" x14ac:dyDescent="0.15">
      <c r="A14" s="63" t="s">
        <v>29</v>
      </c>
      <c r="B14" s="62">
        <v>45280</v>
      </c>
      <c r="C14" s="60">
        <v>45645</v>
      </c>
      <c r="D14" s="56" t="s">
        <v>24</v>
      </c>
      <c r="E14" s="56"/>
      <c r="F14" s="57">
        <v>63.9</v>
      </c>
      <c r="G14" s="58">
        <f t="shared" si="0"/>
        <v>0</v>
      </c>
      <c r="H14" s="56">
        <v>6</v>
      </c>
      <c r="I14" s="57">
        <f t="shared" si="1"/>
        <v>0</v>
      </c>
      <c r="J14" s="88">
        <v>10</v>
      </c>
      <c r="K14" s="89">
        <v>639</v>
      </c>
      <c r="L14" s="91">
        <v>60</v>
      </c>
      <c r="M14" s="88"/>
      <c r="N14" s="89">
        <f t="shared" si="2"/>
        <v>0</v>
      </c>
      <c r="O14" s="90"/>
      <c r="P14" s="88">
        <f t="shared" si="3"/>
        <v>10</v>
      </c>
      <c r="Q14" s="89">
        <v>639</v>
      </c>
      <c r="R14" s="91">
        <f t="shared" si="5"/>
        <v>60</v>
      </c>
      <c r="S14" s="102"/>
      <c r="T14" s="106"/>
    </row>
    <row r="15" spans="1:20 1849:1849" s="41" customFormat="1" ht="18" customHeight="1" x14ac:dyDescent="0.15">
      <c r="A15" s="63" t="s">
        <v>30</v>
      </c>
      <c r="B15" s="64">
        <v>45192</v>
      </c>
      <c r="C15" s="64">
        <v>45557</v>
      </c>
      <c r="D15" s="56" t="s">
        <v>24</v>
      </c>
      <c r="E15" s="56">
        <v>4</v>
      </c>
      <c r="F15" s="65">
        <v>110.9</v>
      </c>
      <c r="G15" s="58">
        <f t="shared" si="0"/>
        <v>443.6</v>
      </c>
      <c r="H15" s="66">
        <v>10</v>
      </c>
      <c r="I15" s="57">
        <f t="shared" si="1"/>
        <v>40</v>
      </c>
      <c r="J15" s="92"/>
      <c r="K15" s="89">
        <f t="shared" si="6"/>
        <v>0</v>
      </c>
      <c r="L15" s="91"/>
      <c r="M15" s="92">
        <v>4</v>
      </c>
      <c r="N15" s="89">
        <f t="shared" si="2"/>
        <v>443.6</v>
      </c>
      <c r="O15" s="90">
        <v>40</v>
      </c>
      <c r="P15" s="88">
        <f t="shared" si="3"/>
        <v>0</v>
      </c>
      <c r="Q15" s="89">
        <f t="shared" si="4"/>
        <v>0</v>
      </c>
      <c r="R15" s="91">
        <f t="shared" si="5"/>
        <v>0</v>
      </c>
      <c r="S15" s="107"/>
      <c r="T15" s="105"/>
      <c r="BSC15" s="115"/>
    </row>
    <row r="16" spans="1:20 1849:1849" s="41" customFormat="1" ht="18" customHeight="1" x14ac:dyDescent="0.15">
      <c r="A16" s="63" t="s">
        <v>30</v>
      </c>
      <c r="B16" s="64">
        <v>45286</v>
      </c>
      <c r="C16" s="64">
        <v>45651</v>
      </c>
      <c r="D16" s="56" t="s">
        <v>24</v>
      </c>
      <c r="E16" s="56"/>
      <c r="F16" s="65">
        <v>110.7</v>
      </c>
      <c r="G16" s="58">
        <f t="shared" si="0"/>
        <v>0</v>
      </c>
      <c r="H16" s="66">
        <v>10</v>
      </c>
      <c r="I16" s="57">
        <f t="shared" si="1"/>
        <v>0</v>
      </c>
      <c r="J16" s="92">
        <v>50</v>
      </c>
      <c r="K16" s="89">
        <f t="shared" si="6"/>
        <v>5535</v>
      </c>
      <c r="L16" s="91">
        <v>500</v>
      </c>
      <c r="M16" s="92">
        <v>30</v>
      </c>
      <c r="N16" s="89">
        <f t="shared" si="2"/>
        <v>3321</v>
      </c>
      <c r="O16" s="90">
        <v>300</v>
      </c>
      <c r="P16" s="88">
        <f t="shared" si="3"/>
        <v>20</v>
      </c>
      <c r="Q16" s="89">
        <f t="shared" si="4"/>
        <v>2214</v>
      </c>
      <c r="R16" s="91">
        <f t="shared" si="5"/>
        <v>200</v>
      </c>
      <c r="S16" s="107"/>
      <c r="T16" s="105"/>
      <c r="BSC16" s="115"/>
    </row>
    <row r="17" spans="1:20" s="42" customFormat="1" ht="18" customHeight="1" x14ac:dyDescent="0.15">
      <c r="A17" s="53" t="s">
        <v>31</v>
      </c>
      <c r="B17" s="67" t="s">
        <v>32</v>
      </c>
      <c r="C17" s="60">
        <v>45664</v>
      </c>
      <c r="D17" s="56" t="s">
        <v>33</v>
      </c>
      <c r="E17" s="56">
        <v>3</v>
      </c>
      <c r="F17" s="57">
        <v>47.8</v>
      </c>
      <c r="G17" s="58">
        <f t="shared" si="0"/>
        <v>143.39999999999998</v>
      </c>
      <c r="H17" s="56">
        <v>5</v>
      </c>
      <c r="I17" s="57">
        <f t="shared" si="1"/>
        <v>15</v>
      </c>
      <c r="J17" s="88"/>
      <c r="K17" s="89">
        <f t="shared" si="6"/>
        <v>0</v>
      </c>
      <c r="L17" s="91"/>
      <c r="M17" s="88">
        <v>3</v>
      </c>
      <c r="N17" s="89">
        <f t="shared" si="2"/>
        <v>143.39999999999998</v>
      </c>
      <c r="O17" s="90">
        <v>15</v>
      </c>
      <c r="P17" s="88">
        <f t="shared" si="3"/>
        <v>0</v>
      </c>
      <c r="Q17" s="89">
        <f t="shared" si="4"/>
        <v>0</v>
      </c>
      <c r="R17" s="91">
        <f t="shared" si="5"/>
        <v>0</v>
      </c>
      <c r="S17" s="102"/>
      <c r="T17" s="104"/>
    </row>
    <row r="18" spans="1:20" s="42" customFormat="1" ht="18" customHeight="1" x14ac:dyDescent="0.15">
      <c r="A18" s="53" t="s">
        <v>34</v>
      </c>
      <c r="B18" s="67" t="s">
        <v>35</v>
      </c>
      <c r="C18" s="60">
        <v>45708</v>
      </c>
      <c r="D18" s="56" t="s">
        <v>33</v>
      </c>
      <c r="E18" s="56">
        <v>10</v>
      </c>
      <c r="F18" s="57">
        <v>43.8</v>
      </c>
      <c r="G18" s="58">
        <f t="shared" si="0"/>
        <v>438</v>
      </c>
      <c r="H18" s="56">
        <v>4</v>
      </c>
      <c r="I18" s="57">
        <f t="shared" si="1"/>
        <v>40</v>
      </c>
      <c r="J18" s="88">
        <v>16</v>
      </c>
      <c r="K18" s="89">
        <f t="shared" si="6"/>
        <v>700.8</v>
      </c>
      <c r="L18" s="91">
        <v>64</v>
      </c>
      <c r="M18" s="88">
        <v>15</v>
      </c>
      <c r="N18" s="89">
        <f t="shared" si="2"/>
        <v>657</v>
      </c>
      <c r="O18" s="90">
        <v>60</v>
      </c>
      <c r="P18" s="88">
        <f t="shared" si="3"/>
        <v>11</v>
      </c>
      <c r="Q18" s="89">
        <f t="shared" si="4"/>
        <v>481.79999999999995</v>
      </c>
      <c r="R18" s="91">
        <f t="shared" si="5"/>
        <v>44</v>
      </c>
      <c r="S18" s="108"/>
      <c r="T18" s="104"/>
    </row>
    <row r="19" spans="1:20" s="42" customFormat="1" ht="18" customHeight="1" x14ac:dyDescent="0.15">
      <c r="A19" s="53" t="s">
        <v>34</v>
      </c>
      <c r="B19" s="67" t="s">
        <v>36</v>
      </c>
      <c r="C19" s="60">
        <v>45926</v>
      </c>
      <c r="D19" s="56" t="s">
        <v>33</v>
      </c>
      <c r="E19" s="56"/>
      <c r="F19" s="57">
        <v>41.2</v>
      </c>
      <c r="G19" s="58">
        <f t="shared" si="0"/>
        <v>0</v>
      </c>
      <c r="H19" s="56">
        <v>4</v>
      </c>
      <c r="I19" s="57">
        <f t="shared" si="1"/>
        <v>0</v>
      </c>
      <c r="J19" s="88">
        <v>20</v>
      </c>
      <c r="K19" s="89">
        <f t="shared" si="6"/>
        <v>824</v>
      </c>
      <c r="L19" s="91">
        <v>80</v>
      </c>
      <c r="M19" s="88"/>
      <c r="N19" s="89">
        <f t="shared" si="2"/>
        <v>0</v>
      </c>
      <c r="O19" s="90"/>
      <c r="P19" s="88">
        <f t="shared" si="3"/>
        <v>20</v>
      </c>
      <c r="Q19" s="89">
        <f t="shared" si="4"/>
        <v>824</v>
      </c>
      <c r="R19" s="91">
        <f t="shared" si="5"/>
        <v>80</v>
      </c>
      <c r="S19" s="108"/>
      <c r="T19" s="104"/>
    </row>
    <row r="20" spans="1:20" s="42" customFormat="1" ht="18" customHeight="1" x14ac:dyDescent="0.15">
      <c r="A20" s="53" t="s">
        <v>37</v>
      </c>
      <c r="B20" s="67" t="s">
        <v>35</v>
      </c>
      <c r="C20" s="60">
        <v>45708</v>
      </c>
      <c r="D20" s="56" t="s">
        <v>33</v>
      </c>
      <c r="E20" s="56">
        <v>5</v>
      </c>
      <c r="F20" s="57">
        <v>69.900000000000006</v>
      </c>
      <c r="G20" s="58">
        <f t="shared" si="0"/>
        <v>349.5</v>
      </c>
      <c r="H20" s="56">
        <v>7</v>
      </c>
      <c r="I20" s="57">
        <f t="shared" si="1"/>
        <v>35</v>
      </c>
      <c r="J20" s="88"/>
      <c r="K20" s="89">
        <f t="shared" si="6"/>
        <v>0</v>
      </c>
      <c r="L20" s="91"/>
      <c r="M20" s="88">
        <v>4</v>
      </c>
      <c r="N20" s="89">
        <f t="shared" si="2"/>
        <v>279.60000000000002</v>
      </c>
      <c r="O20" s="90">
        <v>28</v>
      </c>
      <c r="P20" s="88">
        <f t="shared" si="3"/>
        <v>1</v>
      </c>
      <c r="Q20" s="89">
        <f t="shared" si="4"/>
        <v>69.900000000000006</v>
      </c>
      <c r="R20" s="91">
        <f t="shared" si="5"/>
        <v>7</v>
      </c>
      <c r="S20" s="108"/>
      <c r="T20" s="104"/>
    </row>
    <row r="21" spans="1:20" s="41" customFormat="1" ht="18" customHeight="1" x14ac:dyDescent="0.15">
      <c r="A21" s="53" t="s">
        <v>38</v>
      </c>
      <c r="B21" s="67">
        <v>45247</v>
      </c>
      <c r="C21" s="60">
        <v>45793</v>
      </c>
      <c r="D21" s="56" t="s">
        <v>33</v>
      </c>
      <c r="E21" s="56"/>
      <c r="F21" s="57">
        <v>60</v>
      </c>
      <c r="G21" s="58">
        <f t="shared" si="0"/>
        <v>0</v>
      </c>
      <c r="H21" s="56">
        <v>6</v>
      </c>
      <c r="I21" s="57">
        <f t="shared" si="1"/>
        <v>0</v>
      </c>
      <c r="J21" s="88">
        <v>27</v>
      </c>
      <c r="K21" s="89">
        <f t="shared" si="6"/>
        <v>1620</v>
      </c>
      <c r="L21" s="91">
        <v>162</v>
      </c>
      <c r="M21" s="88"/>
      <c r="N21" s="89">
        <f t="shared" si="2"/>
        <v>0</v>
      </c>
      <c r="O21" s="90"/>
      <c r="P21" s="88">
        <f t="shared" si="3"/>
        <v>27</v>
      </c>
      <c r="Q21" s="89">
        <f t="shared" si="4"/>
        <v>1620</v>
      </c>
      <c r="R21" s="91">
        <f t="shared" si="5"/>
        <v>162</v>
      </c>
      <c r="S21" s="108"/>
      <c r="T21" s="105"/>
    </row>
    <row r="22" spans="1:20" s="42" customFormat="1" ht="18" customHeight="1" x14ac:dyDescent="0.15">
      <c r="A22" s="53" t="s">
        <v>39</v>
      </c>
      <c r="B22" s="67">
        <v>45139</v>
      </c>
      <c r="C22" s="60">
        <v>45777</v>
      </c>
      <c r="D22" s="56" t="s">
        <v>33</v>
      </c>
      <c r="E22" s="56">
        <v>3</v>
      </c>
      <c r="F22" s="57">
        <v>98.9</v>
      </c>
      <c r="G22" s="58">
        <f t="shared" si="0"/>
        <v>296.70000000000005</v>
      </c>
      <c r="H22" s="56">
        <v>10</v>
      </c>
      <c r="I22" s="57">
        <f t="shared" si="1"/>
        <v>30</v>
      </c>
      <c r="J22" s="88"/>
      <c r="K22" s="89">
        <f t="shared" si="6"/>
        <v>0</v>
      </c>
      <c r="L22" s="89"/>
      <c r="M22" s="88">
        <v>3</v>
      </c>
      <c r="N22" s="89">
        <f t="shared" si="2"/>
        <v>296.70000000000005</v>
      </c>
      <c r="O22" s="90">
        <v>30</v>
      </c>
      <c r="P22" s="88">
        <f t="shared" si="3"/>
        <v>0</v>
      </c>
      <c r="Q22" s="89">
        <f t="shared" si="4"/>
        <v>0</v>
      </c>
      <c r="R22" s="91">
        <f t="shared" si="5"/>
        <v>0</v>
      </c>
      <c r="S22" s="108"/>
      <c r="T22" s="104"/>
    </row>
    <row r="23" spans="1:20" s="42" customFormat="1" ht="18" customHeight="1" x14ac:dyDescent="0.15">
      <c r="A23" s="53" t="s">
        <v>40</v>
      </c>
      <c r="B23" s="67">
        <v>45300</v>
      </c>
      <c r="C23" s="60">
        <v>45846</v>
      </c>
      <c r="D23" s="56" t="s">
        <v>33</v>
      </c>
      <c r="E23" s="56"/>
      <c r="F23" s="57">
        <v>101.5</v>
      </c>
      <c r="G23" s="58">
        <f t="shared" si="0"/>
        <v>0</v>
      </c>
      <c r="H23" s="56">
        <v>10</v>
      </c>
      <c r="I23" s="57">
        <f t="shared" si="1"/>
        <v>0</v>
      </c>
      <c r="J23" s="88">
        <v>50</v>
      </c>
      <c r="K23" s="89">
        <f t="shared" si="6"/>
        <v>5075</v>
      </c>
      <c r="L23" s="89">
        <v>500</v>
      </c>
      <c r="M23" s="88">
        <v>31</v>
      </c>
      <c r="N23" s="89">
        <f t="shared" si="2"/>
        <v>3146.5</v>
      </c>
      <c r="O23" s="90">
        <v>310</v>
      </c>
      <c r="P23" s="88">
        <f t="shared" si="3"/>
        <v>19</v>
      </c>
      <c r="Q23" s="89">
        <f t="shared" si="4"/>
        <v>1928.5</v>
      </c>
      <c r="R23" s="91">
        <f t="shared" si="5"/>
        <v>190</v>
      </c>
      <c r="S23" s="108"/>
      <c r="T23" s="104"/>
    </row>
    <row r="24" spans="1:20" s="42" customFormat="1" ht="18" customHeight="1" x14ac:dyDescent="0.15">
      <c r="A24" s="68" t="s">
        <v>41</v>
      </c>
      <c r="B24" s="67">
        <v>45279</v>
      </c>
      <c r="C24" s="60">
        <v>45553</v>
      </c>
      <c r="D24" s="56" t="s">
        <v>24</v>
      </c>
      <c r="E24" s="56"/>
      <c r="F24" s="56">
        <v>13.5</v>
      </c>
      <c r="G24" s="58">
        <f t="shared" si="0"/>
        <v>0</v>
      </c>
      <c r="H24" s="56">
        <v>1</v>
      </c>
      <c r="I24" s="57">
        <f t="shared" si="1"/>
        <v>0</v>
      </c>
      <c r="J24" s="88">
        <v>30</v>
      </c>
      <c r="K24" s="89">
        <f t="shared" si="6"/>
        <v>405</v>
      </c>
      <c r="L24" s="89">
        <v>30</v>
      </c>
      <c r="M24" s="88">
        <v>15</v>
      </c>
      <c r="N24" s="89">
        <f t="shared" si="2"/>
        <v>202.5</v>
      </c>
      <c r="O24" s="90">
        <v>15</v>
      </c>
      <c r="P24" s="88">
        <f t="shared" si="3"/>
        <v>15</v>
      </c>
      <c r="Q24" s="89">
        <f t="shared" si="4"/>
        <v>202.5</v>
      </c>
      <c r="R24" s="91">
        <f t="shared" si="5"/>
        <v>15</v>
      </c>
      <c r="S24" s="108"/>
      <c r="T24" s="104"/>
    </row>
    <row r="25" spans="1:20" s="42" customFormat="1" ht="18" customHeight="1" x14ac:dyDescent="0.15">
      <c r="A25" s="68" t="s">
        <v>42</v>
      </c>
      <c r="B25" s="67">
        <v>45238</v>
      </c>
      <c r="C25" s="60">
        <v>45480</v>
      </c>
      <c r="D25" s="56" t="s">
        <v>43</v>
      </c>
      <c r="E25" s="56"/>
      <c r="F25" s="57">
        <v>26.3</v>
      </c>
      <c r="G25" s="58">
        <f t="shared" si="0"/>
        <v>0</v>
      </c>
      <c r="H25" s="56">
        <v>2.5</v>
      </c>
      <c r="I25" s="57">
        <f t="shared" si="1"/>
        <v>0</v>
      </c>
      <c r="J25" s="88">
        <v>20</v>
      </c>
      <c r="K25" s="89">
        <f t="shared" si="6"/>
        <v>526</v>
      </c>
      <c r="L25" s="89">
        <v>50</v>
      </c>
      <c r="M25" s="88">
        <v>4</v>
      </c>
      <c r="N25" s="89">
        <f t="shared" si="2"/>
        <v>105.2</v>
      </c>
      <c r="O25" s="90">
        <v>10</v>
      </c>
      <c r="P25" s="88">
        <f t="shared" si="3"/>
        <v>16</v>
      </c>
      <c r="Q25" s="89">
        <f t="shared" si="4"/>
        <v>420.8</v>
      </c>
      <c r="R25" s="91">
        <f t="shared" si="5"/>
        <v>40</v>
      </c>
      <c r="S25" s="108"/>
      <c r="T25" s="104"/>
    </row>
    <row r="26" spans="1:20" s="42" customFormat="1" ht="18" customHeight="1" x14ac:dyDescent="0.15">
      <c r="A26" s="53" t="s">
        <v>44</v>
      </c>
      <c r="B26" s="67">
        <v>44976</v>
      </c>
      <c r="C26" s="60">
        <v>45340</v>
      </c>
      <c r="D26" s="56" t="s">
        <v>24</v>
      </c>
      <c r="E26" s="56">
        <v>2</v>
      </c>
      <c r="F26" s="57">
        <v>26.36</v>
      </c>
      <c r="G26" s="58">
        <f t="shared" si="0"/>
        <v>52.72</v>
      </c>
      <c r="H26" s="56">
        <v>2.5</v>
      </c>
      <c r="I26" s="57">
        <f t="shared" si="1"/>
        <v>5</v>
      </c>
      <c r="J26" s="88"/>
      <c r="K26" s="89">
        <f t="shared" si="6"/>
        <v>0</v>
      </c>
      <c r="L26" s="89"/>
      <c r="M26" s="88">
        <v>2</v>
      </c>
      <c r="N26" s="89">
        <f t="shared" si="2"/>
        <v>52.72</v>
      </c>
      <c r="O26" s="90">
        <v>5</v>
      </c>
      <c r="P26" s="88">
        <f t="shared" si="3"/>
        <v>0</v>
      </c>
      <c r="Q26" s="89">
        <f t="shared" si="4"/>
        <v>0</v>
      </c>
      <c r="R26" s="91">
        <f t="shared" si="5"/>
        <v>0</v>
      </c>
      <c r="S26" s="108"/>
      <c r="T26" s="104"/>
    </row>
    <row r="27" spans="1:20" s="42" customFormat="1" ht="18" customHeight="1" x14ac:dyDescent="0.15">
      <c r="A27" s="53" t="s">
        <v>44</v>
      </c>
      <c r="B27" s="67">
        <v>45229</v>
      </c>
      <c r="C27" s="60">
        <v>45594</v>
      </c>
      <c r="D27" s="56" t="s">
        <v>24</v>
      </c>
      <c r="E27" s="56"/>
      <c r="F27" s="57">
        <v>24.5</v>
      </c>
      <c r="G27" s="58">
        <f t="shared" si="0"/>
        <v>0</v>
      </c>
      <c r="H27" s="56">
        <v>2.5</v>
      </c>
      <c r="I27" s="57">
        <f t="shared" si="1"/>
        <v>0</v>
      </c>
      <c r="J27" s="88">
        <v>30</v>
      </c>
      <c r="K27" s="89">
        <f t="shared" si="6"/>
        <v>735</v>
      </c>
      <c r="L27" s="89">
        <v>75</v>
      </c>
      <c r="M27" s="88">
        <v>3</v>
      </c>
      <c r="N27" s="89">
        <f t="shared" si="2"/>
        <v>73.5</v>
      </c>
      <c r="O27" s="90">
        <v>7.5</v>
      </c>
      <c r="P27" s="88">
        <f t="shared" si="3"/>
        <v>27</v>
      </c>
      <c r="Q27" s="89">
        <f t="shared" si="4"/>
        <v>661.5</v>
      </c>
      <c r="R27" s="91">
        <f t="shared" si="5"/>
        <v>67.5</v>
      </c>
      <c r="S27" s="108"/>
      <c r="T27" s="104"/>
    </row>
    <row r="28" spans="1:20" s="42" customFormat="1" ht="18" customHeight="1" x14ac:dyDescent="0.15">
      <c r="A28" s="53" t="s">
        <v>45</v>
      </c>
      <c r="B28" s="67">
        <v>45104</v>
      </c>
      <c r="C28" s="60">
        <v>45742</v>
      </c>
      <c r="D28" s="56" t="s">
        <v>33</v>
      </c>
      <c r="E28" s="56">
        <v>7</v>
      </c>
      <c r="F28" s="56">
        <v>14.8</v>
      </c>
      <c r="G28" s="58">
        <f t="shared" si="0"/>
        <v>103.60000000000001</v>
      </c>
      <c r="H28" s="56">
        <v>1.5</v>
      </c>
      <c r="I28" s="57">
        <f t="shared" si="1"/>
        <v>10.5</v>
      </c>
      <c r="J28" s="88"/>
      <c r="K28" s="89">
        <f t="shared" si="6"/>
        <v>0</v>
      </c>
      <c r="L28" s="89"/>
      <c r="M28" s="88">
        <v>7</v>
      </c>
      <c r="N28" s="89">
        <f t="shared" si="2"/>
        <v>103.60000000000001</v>
      </c>
      <c r="O28" s="90">
        <v>10.5</v>
      </c>
      <c r="P28" s="88">
        <f t="shared" si="3"/>
        <v>0</v>
      </c>
      <c r="Q28" s="89">
        <f t="shared" si="4"/>
        <v>0</v>
      </c>
      <c r="R28" s="91">
        <f t="shared" si="5"/>
        <v>0</v>
      </c>
      <c r="S28" s="108"/>
      <c r="T28" s="104"/>
    </row>
    <row r="29" spans="1:20" s="42" customFormat="1" ht="18" customHeight="1" x14ac:dyDescent="0.15">
      <c r="A29" s="53" t="s">
        <v>45</v>
      </c>
      <c r="B29" s="67">
        <v>45134</v>
      </c>
      <c r="C29" s="60">
        <v>45995</v>
      </c>
      <c r="D29" s="56" t="s">
        <v>33</v>
      </c>
      <c r="E29" s="56"/>
      <c r="F29" s="56">
        <v>20.399999999999999</v>
      </c>
      <c r="G29" s="58">
        <f t="shared" si="0"/>
        <v>0</v>
      </c>
      <c r="H29" s="56">
        <v>2</v>
      </c>
      <c r="I29" s="57">
        <f t="shared" si="1"/>
        <v>0</v>
      </c>
      <c r="J29" s="88">
        <v>30</v>
      </c>
      <c r="K29" s="89">
        <f t="shared" si="6"/>
        <v>612</v>
      </c>
      <c r="L29" s="89">
        <v>60</v>
      </c>
      <c r="M29" s="88">
        <v>1</v>
      </c>
      <c r="N29" s="89">
        <f t="shared" si="2"/>
        <v>20.399999999999999</v>
      </c>
      <c r="O29" s="90">
        <v>2</v>
      </c>
      <c r="P29" s="88">
        <f t="shared" si="3"/>
        <v>29</v>
      </c>
      <c r="Q29" s="89">
        <f t="shared" si="4"/>
        <v>591.59999999999991</v>
      </c>
      <c r="R29" s="91">
        <f t="shared" si="5"/>
        <v>58</v>
      </c>
      <c r="S29" s="108"/>
      <c r="T29" s="104"/>
    </row>
    <row r="30" spans="1:20" s="42" customFormat="1" ht="18" customHeight="1" x14ac:dyDescent="0.15">
      <c r="A30" s="53" t="s">
        <v>46</v>
      </c>
      <c r="B30" s="67">
        <v>45143</v>
      </c>
      <c r="C30" s="60">
        <v>46238</v>
      </c>
      <c r="D30" s="56" t="s">
        <v>24</v>
      </c>
      <c r="E30" s="56">
        <v>17</v>
      </c>
      <c r="F30" s="56">
        <v>1.8</v>
      </c>
      <c r="G30" s="58">
        <f t="shared" si="0"/>
        <v>30.6</v>
      </c>
      <c r="H30" s="56">
        <v>0.1</v>
      </c>
      <c r="I30" s="57">
        <f t="shared" si="1"/>
        <v>1.7000000000000002</v>
      </c>
      <c r="J30" s="88"/>
      <c r="K30" s="89">
        <f t="shared" si="6"/>
        <v>0</v>
      </c>
      <c r="L30" s="89"/>
      <c r="M30" s="88">
        <v>17</v>
      </c>
      <c r="N30" s="89">
        <f t="shared" si="2"/>
        <v>30.6</v>
      </c>
      <c r="O30" s="90">
        <v>1.7</v>
      </c>
      <c r="P30" s="88">
        <f t="shared" si="3"/>
        <v>0</v>
      </c>
      <c r="Q30" s="89">
        <f t="shared" si="4"/>
        <v>0</v>
      </c>
      <c r="R30" s="91">
        <f t="shared" si="5"/>
        <v>0</v>
      </c>
      <c r="S30" s="108"/>
      <c r="T30" s="104"/>
    </row>
    <row r="31" spans="1:20" s="42" customFormat="1" ht="18" customHeight="1" x14ac:dyDescent="0.15">
      <c r="A31" s="53" t="s">
        <v>46</v>
      </c>
      <c r="B31" s="67">
        <v>45220</v>
      </c>
      <c r="C31" s="60">
        <v>46315</v>
      </c>
      <c r="D31" s="56" t="s">
        <v>24</v>
      </c>
      <c r="E31" s="56"/>
      <c r="F31" s="56">
        <v>1.6</v>
      </c>
      <c r="G31" s="58">
        <f t="shared" si="0"/>
        <v>0</v>
      </c>
      <c r="H31" s="56"/>
      <c r="I31" s="57">
        <f t="shared" si="1"/>
        <v>0</v>
      </c>
      <c r="J31" s="88">
        <v>40</v>
      </c>
      <c r="K31" s="89">
        <f t="shared" si="6"/>
        <v>64</v>
      </c>
      <c r="L31" s="89">
        <v>4</v>
      </c>
      <c r="M31" s="88">
        <v>18</v>
      </c>
      <c r="N31" s="89">
        <f t="shared" si="2"/>
        <v>28.8</v>
      </c>
      <c r="O31" s="90">
        <v>1.8</v>
      </c>
      <c r="P31" s="88">
        <f t="shared" si="3"/>
        <v>22</v>
      </c>
      <c r="Q31" s="89">
        <f t="shared" si="4"/>
        <v>35.200000000000003</v>
      </c>
      <c r="R31" s="91">
        <f t="shared" si="5"/>
        <v>2.2000000000000002</v>
      </c>
      <c r="S31" s="108"/>
      <c r="T31" s="104"/>
    </row>
    <row r="32" spans="1:20" s="42" customFormat="1" ht="18" customHeight="1" x14ac:dyDescent="0.15">
      <c r="A32" s="53" t="s">
        <v>47</v>
      </c>
      <c r="B32" s="67">
        <v>45269</v>
      </c>
      <c r="C32" s="60">
        <v>46364</v>
      </c>
      <c r="D32" s="56" t="s">
        <v>48</v>
      </c>
      <c r="E32" s="56"/>
      <c r="F32" s="56">
        <v>13.9</v>
      </c>
      <c r="G32" s="58">
        <f t="shared" si="0"/>
        <v>0</v>
      </c>
      <c r="H32" s="56">
        <v>1</v>
      </c>
      <c r="I32" s="57">
        <f t="shared" si="1"/>
        <v>0</v>
      </c>
      <c r="J32" s="88">
        <v>50</v>
      </c>
      <c r="K32" s="89">
        <f t="shared" si="6"/>
        <v>695</v>
      </c>
      <c r="L32" s="89">
        <v>50</v>
      </c>
      <c r="M32" s="88">
        <v>15</v>
      </c>
      <c r="N32" s="89">
        <f t="shared" si="2"/>
        <v>208.5</v>
      </c>
      <c r="O32" s="90">
        <v>15</v>
      </c>
      <c r="P32" s="88">
        <f t="shared" si="3"/>
        <v>35</v>
      </c>
      <c r="Q32" s="89">
        <f t="shared" si="4"/>
        <v>486.5</v>
      </c>
      <c r="R32" s="91">
        <f t="shared" si="5"/>
        <v>35</v>
      </c>
      <c r="S32" s="108"/>
      <c r="T32" s="104"/>
    </row>
    <row r="33" spans="1:22" s="42" customFormat="1" ht="18" customHeight="1" x14ac:dyDescent="0.15">
      <c r="A33" s="53" t="s">
        <v>49</v>
      </c>
      <c r="B33" s="67">
        <v>45255</v>
      </c>
      <c r="C33" s="60">
        <v>45985</v>
      </c>
      <c r="D33" s="56" t="s">
        <v>33</v>
      </c>
      <c r="E33" s="56"/>
      <c r="F33" s="56">
        <v>8.33</v>
      </c>
      <c r="G33" s="58">
        <f t="shared" si="0"/>
        <v>0</v>
      </c>
      <c r="H33" s="56">
        <v>1</v>
      </c>
      <c r="I33" s="57">
        <f t="shared" si="1"/>
        <v>0</v>
      </c>
      <c r="J33" s="88">
        <v>20</v>
      </c>
      <c r="K33" s="89">
        <f t="shared" si="6"/>
        <v>166.6</v>
      </c>
      <c r="L33" s="89">
        <v>20</v>
      </c>
      <c r="M33" s="88">
        <v>3</v>
      </c>
      <c r="N33" s="89">
        <f t="shared" si="2"/>
        <v>24.990000000000002</v>
      </c>
      <c r="O33" s="90">
        <v>3</v>
      </c>
      <c r="P33" s="88">
        <f t="shared" si="3"/>
        <v>17</v>
      </c>
      <c r="Q33" s="89">
        <f t="shared" si="4"/>
        <v>141.61000000000001</v>
      </c>
      <c r="R33" s="91">
        <f t="shared" si="5"/>
        <v>17</v>
      </c>
      <c r="S33" s="108"/>
      <c r="T33" s="104"/>
    </row>
    <row r="34" spans="1:22" s="42" customFormat="1" ht="18" customHeight="1" x14ac:dyDescent="0.15">
      <c r="A34" s="53" t="s">
        <v>50</v>
      </c>
      <c r="B34" s="67">
        <v>45208</v>
      </c>
      <c r="C34" s="60">
        <v>45573</v>
      </c>
      <c r="D34" s="56" t="s">
        <v>24</v>
      </c>
      <c r="E34" s="56">
        <v>1</v>
      </c>
      <c r="F34" s="56">
        <v>9.1</v>
      </c>
      <c r="G34" s="58">
        <f t="shared" si="0"/>
        <v>9.1</v>
      </c>
      <c r="H34" s="56">
        <v>1</v>
      </c>
      <c r="I34" s="57">
        <f t="shared" si="1"/>
        <v>1</v>
      </c>
      <c r="J34" s="88"/>
      <c r="K34" s="89">
        <f t="shared" si="6"/>
        <v>0</v>
      </c>
      <c r="L34" s="89"/>
      <c r="M34" s="88">
        <v>1</v>
      </c>
      <c r="N34" s="89">
        <f t="shared" si="2"/>
        <v>9.1</v>
      </c>
      <c r="O34" s="90">
        <v>1</v>
      </c>
      <c r="P34" s="88">
        <f t="shared" si="3"/>
        <v>0</v>
      </c>
      <c r="Q34" s="89">
        <f t="shared" si="4"/>
        <v>0</v>
      </c>
      <c r="R34" s="91">
        <f t="shared" si="5"/>
        <v>0</v>
      </c>
      <c r="S34" s="108"/>
      <c r="T34" s="104"/>
    </row>
    <row r="35" spans="1:22" s="42" customFormat="1" ht="18" customHeight="1" x14ac:dyDescent="0.15">
      <c r="A35" s="53" t="s">
        <v>50</v>
      </c>
      <c r="B35" s="67">
        <v>45268</v>
      </c>
      <c r="C35" s="60">
        <v>45633</v>
      </c>
      <c r="D35" s="56" t="s">
        <v>24</v>
      </c>
      <c r="E35" s="56"/>
      <c r="F35" s="56">
        <v>9</v>
      </c>
      <c r="G35" s="58">
        <f t="shared" si="0"/>
        <v>0</v>
      </c>
      <c r="H35" s="56"/>
      <c r="I35" s="57">
        <f t="shared" si="1"/>
        <v>0</v>
      </c>
      <c r="J35" s="88">
        <v>10</v>
      </c>
      <c r="K35" s="89">
        <f t="shared" si="6"/>
        <v>90</v>
      </c>
      <c r="L35" s="89">
        <v>10</v>
      </c>
      <c r="M35" s="88">
        <v>4</v>
      </c>
      <c r="N35" s="89">
        <f t="shared" si="2"/>
        <v>36</v>
      </c>
      <c r="O35" s="90">
        <v>4</v>
      </c>
      <c r="P35" s="88">
        <f t="shared" si="3"/>
        <v>6</v>
      </c>
      <c r="Q35" s="89">
        <f t="shared" si="4"/>
        <v>54</v>
      </c>
      <c r="R35" s="91">
        <f t="shared" si="5"/>
        <v>6</v>
      </c>
      <c r="S35" s="108"/>
      <c r="T35" s="104"/>
    </row>
    <row r="36" spans="1:22" s="42" customFormat="1" ht="18" customHeight="1" x14ac:dyDescent="0.15">
      <c r="A36" s="69" t="s">
        <v>51</v>
      </c>
      <c r="B36" s="67">
        <v>45268</v>
      </c>
      <c r="C36" s="60">
        <v>45998</v>
      </c>
      <c r="D36" s="56" t="s">
        <v>24</v>
      </c>
      <c r="E36" s="56"/>
      <c r="F36" s="56">
        <v>11</v>
      </c>
      <c r="G36" s="58">
        <f t="shared" si="0"/>
        <v>0</v>
      </c>
      <c r="H36" s="56">
        <v>1</v>
      </c>
      <c r="I36" s="57">
        <f t="shared" si="1"/>
        <v>0</v>
      </c>
      <c r="J36" s="88">
        <v>20</v>
      </c>
      <c r="K36" s="89">
        <f t="shared" si="6"/>
        <v>220</v>
      </c>
      <c r="L36" s="89">
        <v>20</v>
      </c>
      <c r="M36" s="88">
        <v>5</v>
      </c>
      <c r="N36" s="89">
        <f t="shared" si="2"/>
        <v>55</v>
      </c>
      <c r="O36" s="90">
        <v>5</v>
      </c>
      <c r="P36" s="88">
        <f t="shared" si="3"/>
        <v>15</v>
      </c>
      <c r="Q36" s="89">
        <f t="shared" si="4"/>
        <v>165</v>
      </c>
      <c r="R36" s="91">
        <f t="shared" si="5"/>
        <v>15</v>
      </c>
      <c r="S36" s="108"/>
      <c r="T36" s="104"/>
    </row>
    <row r="37" spans="1:22" s="42" customFormat="1" ht="18" customHeight="1" x14ac:dyDescent="0.15">
      <c r="A37" s="70" t="s">
        <v>52</v>
      </c>
      <c r="B37" s="67">
        <v>44984</v>
      </c>
      <c r="C37" s="60">
        <v>45714</v>
      </c>
      <c r="D37" s="56" t="s">
        <v>24</v>
      </c>
      <c r="E37" s="56">
        <v>22</v>
      </c>
      <c r="F37" s="56">
        <v>4.9000000000000004</v>
      </c>
      <c r="G37" s="58">
        <f t="shared" si="0"/>
        <v>107.80000000000001</v>
      </c>
      <c r="H37" s="56">
        <v>0.5</v>
      </c>
      <c r="I37" s="57">
        <f t="shared" si="1"/>
        <v>11</v>
      </c>
      <c r="J37" s="88"/>
      <c r="K37" s="89">
        <f t="shared" si="6"/>
        <v>0</v>
      </c>
      <c r="L37" s="89"/>
      <c r="M37" s="88">
        <v>4</v>
      </c>
      <c r="N37" s="89">
        <f t="shared" si="2"/>
        <v>19.600000000000001</v>
      </c>
      <c r="O37" s="90">
        <v>2</v>
      </c>
      <c r="P37" s="88">
        <f t="shared" si="3"/>
        <v>18</v>
      </c>
      <c r="Q37" s="89">
        <f t="shared" si="4"/>
        <v>88.2</v>
      </c>
      <c r="R37" s="91">
        <f t="shared" si="5"/>
        <v>9</v>
      </c>
      <c r="S37" s="108"/>
      <c r="T37" s="104"/>
    </row>
    <row r="38" spans="1:22" s="42" customFormat="1" ht="18" customHeight="1" x14ac:dyDescent="0.15">
      <c r="A38" s="70" t="s">
        <v>53</v>
      </c>
      <c r="B38" s="67">
        <v>45061</v>
      </c>
      <c r="C38" s="60">
        <v>46156</v>
      </c>
      <c r="D38" s="56" t="s">
        <v>24</v>
      </c>
      <c r="E38" s="56">
        <v>6</v>
      </c>
      <c r="F38" s="56">
        <v>16.8</v>
      </c>
      <c r="G38" s="58">
        <f t="shared" ref="G38:G54" si="14">E38*F38</f>
        <v>100.80000000000001</v>
      </c>
      <c r="H38" s="56">
        <v>2</v>
      </c>
      <c r="I38" s="57">
        <f t="shared" ref="I38:I54" si="15">E38*H38</f>
        <v>12</v>
      </c>
      <c r="J38" s="88"/>
      <c r="K38" s="89">
        <f t="shared" si="6"/>
        <v>0</v>
      </c>
      <c r="L38" s="89"/>
      <c r="M38" s="88">
        <v>6</v>
      </c>
      <c r="N38" s="89">
        <f t="shared" ref="N38:N54" si="16">M38*F38</f>
        <v>100.80000000000001</v>
      </c>
      <c r="O38" s="90">
        <v>12</v>
      </c>
      <c r="P38" s="88">
        <f t="shared" ref="P38:P54" si="17">E38+J38-M38</f>
        <v>0</v>
      </c>
      <c r="Q38" s="89">
        <f t="shared" ref="Q38:Q54" si="18">P38*F38</f>
        <v>0</v>
      </c>
      <c r="R38" s="91">
        <f t="shared" ref="R38:R54" si="19">I38+L38-O38</f>
        <v>0</v>
      </c>
      <c r="S38" s="108"/>
      <c r="T38" s="104"/>
    </row>
    <row r="39" spans="1:22" s="42" customFormat="1" ht="18" customHeight="1" x14ac:dyDescent="0.15">
      <c r="A39" s="70" t="s">
        <v>53</v>
      </c>
      <c r="B39" s="67">
        <v>45275</v>
      </c>
      <c r="C39" s="60">
        <v>46370</v>
      </c>
      <c r="D39" s="56" t="s">
        <v>24</v>
      </c>
      <c r="E39" s="56"/>
      <c r="F39" s="56">
        <v>18.5</v>
      </c>
      <c r="G39" s="58">
        <f t="shared" si="14"/>
        <v>0</v>
      </c>
      <c r="H39" s="56"/>
      <c r="I39" s="57">
        <f t="shared" si="15"/>
        <v>0</v>
      </c>
      <c r="J39" s="88">
        <v>50</v>
      </c>
      <c r="K39" s="89">
        <f t="shared" si="6"/>
        <v>925</v>
      </c>
      <c r="L39" s="89">
        <v>100</v>
      </c>
      <c r="M39" s="88">
        <v>8</v>
      </c>
      <c r="N39" s="89">
        <f t="shared" si="16"/>
        <v>148</v>
      </c>
      <c r="O39" s="90">
        <v>16</v>
      </c>
      <c r="P39" s="88">
        <f t="shared" si="17"/>
        <v>42</v>
      </c>
      <c r="Q39" s="89">
        <f t="shared" si="18"/>
        <v>777</v>
      </c>
      <c r="R39" s="91">
        <f t="shared" si="19"/>
        <v>84</v>
      </c>
      <c r="S39" s="108"/>
      <c r="T39" s="104"/>
    </row>
    <row r="40" spans="1:22" s="42" customFormat="1" ht="18" customHeight="1" x14ac:dyDescent="0.15">
      <c r="A40" s="70" t="s">
        <v>54</v>
      </c>
      <c r="B40" s="67">
        <v>44884</v>
      </c>
      <c r="C40" s="60">
        <v>45614</v>
      </c>
      <c r="D40" s="56" t="s">
        <v>33</v>
      </c>
      <c r="E40" s="56">
        <v>11</v>
      </c>
      <c r="F40" s="56">
        <v>7.8</v>
      </c>
      <c r="G40" s="58">
        <f t="shared" si="14"/>
        <v>85.8</v>
      </c>
      <c r="H40" s="56">
        <v>1</v>
      </c>
      <c r="I40" s="57">
        <f t="shared" si="15"/>
        <v>11</v>
      </c>
      <c r="J40" s="88"/>
      <c r="K40" s="89">
        <f t="shared" si="6"/>
        <v>0</v>
      </c>
      <c r="L40" s="89"/>
      <c r="M40" s="88">
        <v>2</v>
      </c>
      <c r="N40" s="89">
        <f t="shared" si="16"/>
        <v>15.6</v>
      </c>
      <c r="O40" s="90">
        <v>2</v>
      </c>
      <c r="P40" s="88">
        <f t="shared" si="17"/>
        <v>9</v>
      </c>
      <c r="Q40" s="89">
        <f t="shared" si="18"/>
        <v>70.2</v>
      </c>
      <c r="R40" s="91">
        <f t="shared" si="19"/>
        <v>9</v>
      </c>
      <c r="S40" s="108"/>
      <c r="T40" s="104"/>
    </row>
    <row r="41" spans="1:22" s="42" customFormat="1" ht="18" customHeight="1" x14ac:dyDescent="0.15">
      <c r="A41" s="70" t="s">
        <v>55</v>
      </c>
      <c r="B41" s="67">
        <v>45266</v>
      </c>
      <c r="C41" s="60">
        <v>46361</v>
      </c>
      <c r="D41" s="56" t="s">
        <v>33</v>
      </c>
      <c r="E41" s="56"/>
      <c r="F41" s="56">
        <v>14.5</v>
      </c>
      <c r="G41" s="58">
        <f t="shared" si="14"/>
        <v>0</v>
      </c>
      <c r="H41" s="56">
        <v>1.5</v>
      </c>
      <c r="I41" s="57">
        <f t="shared" si="15"/>
        <v>0</v>
      </c>
      <c r="J41" s="88">
        <v>30</v>
      </c>
      <c r="K41" s="89">
        <f t="shared" si="6"/>
        <v>435</v>
      </c>
      <c r="L41" s="89">
        <v>45</v>
      </c>
      <c r="M41" s="88">
        <v>10</v>
      </c>
      <c r="N41" s="89">
        <f t="shared" si="16"/>
        <v>145</v>
      </c>
      <c r="O41" s="90">
        <v>15</v>
      </c>
      <c r="P41" s="88">
        <f t="shared" si="17"/>
        <v>20</v>
      </c>
      <c r="Q41" s="89">
        <f t="shared" si="18"/>
        <v>290</v>
      </c>
      <c r="R41" s="91">
        <f t="shared" si="19"/>
        <v>30</v>
      </c>
      <c r="S41" s="108"/>
      <c r="T41" s="104"/>
    </row>
    <row r="42" spans="1:22" s="42" customFormat="1" ht="18" customHeight="1" x14ac:dyDescent="0.15">
      <c r="A42" s="70" t="s">
        <v>56</v>
      </c>
      <c r="B42" s="67">
        <v>44964</v>
      </c>
      <c r="C42" s="60">
        <v>46059</v>
      </c>
      <c r="D42" s="56" t="s">
        <v>33</v>
      </c>
      <c r="E42" s="56">
        <v>20</v>
      </c>
      <c r="F42" s="56">
        <v>35.1</v>
      </c>
      <c r="G42" s="58">
        <f t="shared" si="14"/>
        <v>702</v>
      </c>
      <c r="H42" s="56">
        <v>3</v>
      </c>
      <c r="I42" s="57">
        <f t="shared" si="15"/>
        <v>60</v>
      </c>
      <c r="J42" s="88"/>
      <c r="K42" s="89">
        <f t="shared" si="6"/>
        <v>0</v>
      </c>
      <c r="L42" s="89"/>
      <c r="M42" s="88"/>
      <c r="N42" s="89">
        <f t="shared" si="16"/>
        <v>0</v>
      </c>
      <c r="O42" s="90"/>
      <c r="P42" s="88">
        <f t="shared" si="17"/>
        <v>20</v>
      </c>
      <c r="Q42" s="89">
        <f t="shared" si="18"/>
        <v>702</v>
      </c>
      <c r="R42" s="91">
        <f t="shared" si="19"/>
        <v>60</v>
      </c>
      <c r="S42" s="108"/>
      <c r="T42" s="104"/>
    </row>
    <row r="43" spans="1:22" s="42" customFormat="1" ht="18.75" customHeight="1" x14ac:dyDescent="0.15">
      <c r="A43" s="70" t="s">
        <v>57</v>
      </c>
      <c r="B43" s="67">
        <v>44966</v>
      </c>
      <c r="C43" s="60">
        <v>46061</v>
      </c>
      <c r="D43" s="56" t="s">
        <v>58</v>
      </c>
      <c r="E43" s="56">
        <v>7</v>
      </c>
      <c r="F43" s="56">
        <v>22.4</v>
      </c>
      <c r="G43" s="58">
        <f t="shared" si="14"/>
        <v>156.79999999999998</v>
      </c>
      <c r="H43" s="56">
        <v>2.5</v>
      </c>
      <c r="I43" s="57">
        <f t="shared" si="15"/>
        <v>17.5</v>
      </c>
      <c r="J43" s="88"/>
      <c r="K43" s="89">
        <f t="shared" si="6"/>
        <v>0</v>
      </c>
      <c r="L43" s="89"/>
      <c r="M43" s="88">
        <v>4</v>
      </c>
      <c r="N43" s="89">
        <f t="shared" si="16"/>
        <v>89.6</v>
      </c>
      <c r="O43" s="90">
        <v>10</v>
      </c>
      <c r="P43" s="88">
        <f t="shared" si="17"/>
        <v>3</v>
      </c>
      <c r="Q43" s="89">
        <f t="shared" si="18"/>
        <v>67.199999999999989</v>
      </c>
      <c r="R43" s="91">
        <f t="shared" si="19"/>
        <v>7.5</v>
      </c>
      <c r="S43" s="108"/>
      <c r="T43" s="104"/>
    </row>
    <row r="44" spans="1:22" s="41" customFormat="1" ht="18" customHeight="1" x14ac:dyDescent="0.15">
      <c r="A44" s="70" t="s">
        <v>59</v>
      </c>
      <c r="B44" s="67">
        <v>45280</v>
      </c>
      <c r="C44" s="60">
        <v>46010</v>
      </c>
      <c r="D44" s="56" t="s">
        <v>58</v>
      </c>
      <c r="E44" s="56"/>
      <c r="F44" s="56">
        <v>16.5</v>
      </c>
      <c r="G44" s="58">
        <f t="shared" si="14"/>
        <v>0</v>
      </c>
      <c r="H44" s="56">
        <v>1.5</v>
      </c>
      <c r="I44" s="57">
        <f t="shared" si="15"/>
        <v>0</v>
      </c>
      <c r="J44" s="88">
        <v>20</v>
      </c>
      <c r="K44" s="89">
        <f t="shared" si="6"/>
        <v>330</v>
      </c>
      <c r="L44" s="89">
        <v>30</v>
      </c>
      <c r="M44" s="88">
        <v>8</v>
      </c>
      <c r="N44" s="89">
        <f t="shared" si="16"/>
        <v>132</v>
      </c>
      <c r="O44" s="90">
        <v>12</v>
      </c>
      <c r="P44" s="88">
        <f t="shared" si="17"/>
        <v>12</v>
      </c>
      <c r="Q44" s="89">
        <f t="shared" si="18"/>
        <v>198</v>
      </c>
      <c r="R44" s="91">
        <f t="shared" si="19"/>
        <v>18</v>
      </c>
      <c r="S44" s="108"/>
      <c r="T44" s="105"/>
      <c r="V44" s="109"/>
    </row>
    <row r="45" spans="1:22" s="42" customFormat="1" ht="18" customHeight="1" x14ac:dyDescent="0.15">
      <c r="A45" s="70" t="s">
        <v>60</v>
      </c>
      <c r="B45" s="67">
        <v>44930</v>
      </c>
      <c r="C45" s="60">
        <v>46025</v>
      </c>
      <c r="D45" s="56" t="s">
        <v>33</v>
      </c>
      <c r="E45" s="56">
        <v>19</v>
      </c>
      <c r="F45" s="56">
        <v>39.9</v>
      </c>
      <c r="G45" s="58">
        <f t="shared" si="14"/>
        <v>758.1</v>
      </c>
      <c r="H45" s="56">
        <v>4</v>
      </c>
      <c r="I45" s="57">
        <f t="shared" si="15"/>
        <v>76</v>
      </c>
      <c r="J45" s="88"/>
      <c r="K45" s="89">
        <f t="shared" si="6"/>
        <v>0</v>
      </c>
      <c r="L45" s="89"/>
      <c r="M45" s="88">
        <v>11</v>
      </c>
      <c r="N45" s="89">
        <f t="shared" si="16"/>
        <v>438.9</v>
      </c>
      <c r="O45" s="90">
        <v>44</v>
      </c>
      <c r="P45" s="88">
        <f t="shared" si="17"/>
        <v>8</v>
      </c>
      <c r="Q45" s="89">
        <f t="shared" si="18"/>
        <v>319.2</v>
      </c>
      <c r="R45" s="91">
        <f t="shared" si="19"/>
        <v>32</v>
      </c>
      <c r="S45" s="108"/>
      <c r="T45" s="104"/>
    </row>
    <row r="46" spans="1:22" s="43" customFormat="1" ht="18" customHeight="1" x14ac:dyDescent="0.15">
      <c r="A46" s="70" t="s">
        <v>61</v>
      </c>
      <c r="B46" s="71">
        <v>45005</v>
      </c>
      <c r="C46" s="71">
        <v>46100</v>
      </c>
      <c r="D46" s="56" t="s">
        <v>62</v>
      </c>
      <c r="E46" s="56">
        <v>25</v>
      </c>
      <c r="F46" s="56">
        <v>22.5</v>
      </c>
      <c r="G46" s="58">
        <f t="shared" si="14"/>
        <v>562.5</v>
      </c>
      <c r="H46" s="56">
        <v>2.5</v>
      </c>
      <c r="I46" s="57">
        <f t="shared" si="15"/>
        <v>62.5</v>
      </c>
      <c r="J46" s="88"/>
      <c r="K46" s="89">
        <f t="shared" si="6"/>
        <v>0</v>
      </c>
      <c r="L46" s="89"/>
      <c r="M46" s="88">
        <v>20</v>
      </c>
      <c r="N46" s="89">
        <f t="shared" si="16"/>
        <v>450</v>
      </c>
      <c r="O46" s="90">
        <v>50</v>
      </c>
      <c r="P46" s="88">
        <f t="shared" si="17"/>
        <v>5</v>
      </c>
      <c r="Q46" s="89">
        <f t="shared" si="18"/>
        <v>112.5</v>
      </c>
      <c r="R46" s="91">
        <f t="shared" si="19"/>
        <v>12.5</v>
      </c>
      <c r="S46" s="108"/>
      <c r="T46" s="103"/>
    </row>
    <row r="47" spans="1:22" s="43" customFormat="1" ht="18" customHeight="1" x14ac:dyDescent="0.15">
      <c r="A47" s="70" t="s">
        <v>61</v>
      </c>
      <c r="B47" s="71">
        <v>45235</v>
      </c>
      <c r="C47" s="71">
        <v>46330</v>
      </c>
      <c r="D47" s="56" t="s">
        <v>62</v>
      </c>
      <c r="E47" s="56"/>
      <c r="F47" s="56">
        <v>24.5</v>
      </c>
      <c r="G47" s="58">
        <f t="shared" si="14"/>
        <v>0</v>
      </c>
      <c r="H47" s="56">
        <v>2.5</v>
      </c>
      <c r="I47" s="57">
        <f t="shared" si="15"/>
        <v>0</v>
      </c>
      <c r="J47" s="88">
        <v>30</v>
      </c>
      <c r="K47" s="89">
        <f t="shared" si="6"/>
        <v>735</v>
      </c>
      <c r="L47" s="89">
        <v>75</v>
      </c>
      <c r="M47" s="88"/>
      <c r="N47" s="89">
        <f t="shared" si="16"/>
        <v>0</v>
      </c>
      <c r="O47" s="90"/>
      <c r="P47" s="88">
        <f t="shared" si="17"/>
        <v>30</v>
      </c>
      <c r="Q47" s="89">
        <f t="shared" si="18"/>
        <v>735</v>
      </c>
      <c r="R47" s="91">
        <f t="shared" si="19"/>
        <v>75</v>
      </c>
      <c r="S47" s="108"/>
      <c r="T47" s="103"/>
    </row>
    <row r="48" spans="1:22" s="43" customFormat="1" ht="18" customHeight="1" x14ac:dyDescent="0.15">
      <c r="A48" s="70" t="s">
        <v>63</v>
      </c>
      <c r="B48" s="67">
        <v>45056</v>
      </c>
      <c r="C48" s="60">
        <v>45055</v>
      </c>
      <c r="D48" s="56" t="s">
        <v>64</v>
      </c>
      <c r="E48" s="56">
        <v>3</v>
      </c>
      <c r="F48" s="56">
        <v>9.9</v>
      </c>
      <c r="G48" s="58">
        <f t="shared" si="14"/>
        <v>29.700000000000003</v>
      </c>
      <c r="H48" s="56">
        <v>1</v>
      </c>
      <c r="I48" s="57">
        <f t="shared" si="15"/>
        <v>3</v>
      </c>
      <c r="J48" s="88"/>
      <c r="K48" s="89">
        <f t="shared" si="6"/>
        <v>0</v>
      </c>
      <c r="L48" s="89"/>
      <c r="M48" s="88">
        <v>3</v>
      </c>
      <c r="N48" s="89">
        <f t="shared" si="16"/>
        <v>29.700000000000003</v>
      </c>
      <c r="O48" s="90">
        <v>3</v>
      </c>
      <c r="P48" s="88">
        <f t="shared" si="17"/>
        <v>0</v>
      </c>
      <c r="Q48" s="89">
        <f t="shared" si="18"/>
        <v>0</v>
      </c>
      <c r="R48" s="91">
        <f t="shared" si="19"/>
        <v>0</v>
      </c>
      <c r="S48" s="108"/>
      <c r="T48" s="103"/>
    </row>
    <row r="49" spans="1:20" s="43" customFormat="1" ht="18" customHeight="1" x14ac:dyDescent="0.15">
      <c r="A49" s="70" t="s">
        <v>63</v>
      </c>
      <c r="B49" s="67">
        <v>45056</v>
      </c>
      <c r="C49" s="60">
        <v>45055</v>
      </c>
      <c r="D49" s="56" t="s">
        <v>64</v>
      </c>
      <c r="E49" s="56"/>
      <c r="F49" s="56">
        <v>9.5</v>
      </c>
      <c r="G49" s="58">
        <f t="shared" si="14"/>
        <v>0</v>
      </c>
      <c r="H49" s="56">
        <v>1</v>
      </c>
      <c r="I49" s="57">
        <f t="shared" si="15"/>
        <v>0</v>
      </c>
      <c r="J49" s="88">
        <v>20</v>
      </c>
      <c r="K49" s="89">
        <f t="shared" si="6"/>
        <v>190</v>
      </c>
      <c r="L49" s="89">
        <v>20</v>
      </c>
      <c r="M49" s="88">
        <v>3</v>
      </c>
      <c r="N49" s="89">
        <f t="shared" si="16"/>
        <v>28.5</v>
      </c>
      <c r="O49" s="90">
        <v>3</v>
      </c>
      <c r="P49" s="88">
        <f t="shared" si="17"/>
        <v>17</v>
      </c>
      <c r="Q49" s="89">
        <f t="shared" si="18"/>
        <v>161.5</v>
      </c>
      <c r="R49" s="91">
        <f t="shared" si="19"/>
        <v>17</v>
      </c>
      <c r="S49" s="108"/>
      <c r="T49" s="103"/>
    </row>
    <row r="50" spans="1:20" s="43" customFormat="1" ht="18" customHeight="1" x14ac:dyDescent="0.15">
      <c r="A50" s="70" t="s">
        <v>65</v>
      </c>
      <c r="B50" s="67">
        <v>45063</v>
      </c>
      <c r="C50" s="60">
        <v>46158</v>
      </c>
      <c r="D50" s="56" t="s">
        <v>58</v>
      </c>
      <c r="E50" s="56">
        <v>10</v>
      </c>
      <c r="F50" s="56">
        <v>4.0999999999999996</v>
      </c>
      <c r="G50" s="58">
        <f t="shared" si="14"/>
        <v>41</v>
      </c>
      <c r="H50" s="56">
        <v>0.5</v>
      </c>
      <c r="I50" s="57">
        <f t="shared" si="15"/>
        <v>5</v>
      </c>
      <c r="J50" s="88"/>
      <c r="K50" s="89">
        <f t="shared" si="6"/>
        <v>0</v>
      </c>
      <c r="L50" s="89"/>
      <c r="M50" s="88"/>
      <c r="N50" s="89">
        <f t="shared" si="16"/>
        <v>0</v>
      </c>
      <c r="O50" s="90"/>
      <c r="P50" s="88">
        <f t="shared" si="17"/>
        <v>10</v>
      </c>
      <c r="Q50" s="89">
        <f t="shared" si="18"/>
        <v>41</v>
      </c>
      <c r="R50" s="91">
        <f t="shared" si="19"/>
        <v>5</v>
      </c>
      <c r="S50" s="108"/>
      <c r="T50" s="103"/>
    </row>
    <row r="51" spans="1:20" ht="18" customHeight="1" x14ac:dyDescent="0.15">
      <c r="A51" s="72" t="s">
        <v>66</v>
      </c>
      <c r="B51" s="73" t="s">
        <v>67</v>
      </c>
      <c r="C51" s="74"/>
      <c r="D51" s="75" t="s">
        <v>68</v>
      </c>
      <c r="E51" s="76">
        <v>5</v>
      </c>
      <c r="F51" s="75">
        <v>25</v>
      </c>
      <c r="G51" s="77">
        <f t="shared" si="14"/>
        <v>125</v>
      </c>
      <c r="H51" s="75">
        <v>2.5</v>
      </c>
      <c r="I51" s="93">
        <f t="shared" si="15"/>
        <v>12.5</v>
      </c>
      <c r="J51" s="94"/>
      <c r="K51" s="95">
        <f t="shared" si="6"/>
        <v>0</v>
      </c>
      <c r="L51" s="95"/>
      <c r="M51" s="94"/>
      <c r="N51" s="95">
        <f t="shared" si="16"/>
        <v>0</v>
      </c>
      <c r="O51" s="96"/>
      <c r="P51" s="94">
        <f t="shared" si="17"/>
        <v>5</v>
      </c>
      <c r="Q51" s="95">
        <f t="shared" si="18"/>
        <v>125</v>
      </c>
      <c r="R51" s="110">
        <f t="shared" si="19"/>
        <v>12.5</v>
      </c>
      <c r="S51" s="111"/>
      <c r="T51" s="103"/>
    </row>
    <row r="52" spans="1:20" s="44" customFormat="1" ht="18" customHeight="1" x14ac:dyDescent="0.15">
      <c r="A52" s="72" t="s">
        <v>69</v>
      </c>
      <c r="B52" s="73" t="s">
        <v>67</v>
      </c>
      <c r="C52" s="74"/>
      <c r="D52" s="75" t="s">
        <v>68</v>
      </c>
      <c r="E52" s="76">
        <v>9</v>
      </c>
      <c r="F52" s="75">
        <v>80</v>
      </c>
      <c r="G52" s="77">
        <f t="shared" si="14"/>
        <v>720</v>
      </c>
      <c r="H52" s="75">
        <v>8</v>
      </c>
      <c r="I52" s="93">
        <f t="shared" si="15"/>
        <v>72</v>
      </c>
      <c r="J52" s="94"/>
      <c r="K52" s="95">
        <f t="shared" si="6"/>
        <v>0</v>
      </c>
      <c r="L52" s="95"/>
      <c r="M52" s="94"/>
      <c r="N52" s="95">
        <f t="shared" si="16"/>
        <v>0</v>
      </c>
      <c r="O52" s="96"/>
      <c r="P52" s="94">
        <f t="shared" si="17"/>
        <v>9</v>
      </c>
      <c r="Q52" s="95">
        <f t="shared" si="18"/>
        <v>720</v>
      </c>
      <c r="R52" s="110">
        <f t="shared" si="19"/>
        <v>72</v>
      </c>
      <c r="S52" s="111"/>
      <c r="T52" s="103"/>
    </row>
    <row r="53" spans="1:20" ht="18" customHeight="1" x14ac:dyDescent="0.15">
      <c r="A53" s="72" t="s">
        <v>70</v>
      </c>
      <c r="B53" s="73" t="s">
        <v>67</v>
      </c>
      <c r="C53" s="74"/>
      <c r="D53" s="75" t="s">
        <v>68</v>
      </c>
      <c r="E53" s="76">
        <v>16</v>
      </c>
      <c r="F53" s="75">
        <v>45</v>
      </c>
      <c r="G53" s="77">
        <f t="shared" si="14"/>
        <v>720</v>
      </c>
      <c r="H53" s="75">
        <v>4.5</v>
      </c>
      <c r="I53" s="93">
        <f t="shared" si="15"/>
        <v>72</v>
      </c>
      <c r="J53" s="94"/>
      <c r="K53" s="95">
        <f t="shared" si="6"/>
        <v>0</v>
      </c>
      <c r="L53" s="95"/>
      <c r="M53" s="94"/>
      <c r="N53" s="95">
        <f t="shared" si="16"/>
        <v>0</v>
      </c>
      <c r="O53" s="96"/>
      <c r="P53" s="94">
        <f t="shared" si="17"/>
        <v>16</v>
      </c>
      <c r="Q53" s="95">
        <f t="shared" si="18"/>
        <v>720</v>
      </c>
      <c r="R53" s="110">
        <f t="shared" si="19"/>
        <v>72</v>
      </c>
      <c r="S53" s="111"/>
      <c r="T53" s="103"/>
    </row>
    <row r="54" spans="1:20" s="31" customFormat="1" ht="18.75" customHeight="1" x14ac:dyDescent="0.15">
      <c r="A54" s="72" t="s">
        <v>71</v>
      </c>
      <c r="B54" s="73" t="s">
        <v>67</v>
      </c>
      <c r="C54" s="74"/>
      <c r="D54" s="75" t="s">
        <v>72</v>
      </c>
      <c r="E54" s="76">
        <v>11</v>
      </c>
      <c r="F54" s="75">
        <v>5</v>
      </c>
      <c r="G54" s="77">
        <f t="shared" si="14"/>
        <v>55</v>
      </c>
      <c r="H54" s="75">
        <v>0.5</v>
      </c>
      <c r="I54" s="93">
        <f t="shared" si="15"/>
        <v>5.5</v>
      </c>
      <c r="J54" s="94"/>
      <c r="K54" s="95">
        <f t="shared" si="6"/>
        <v>0</v>
      </c>
      <c r="L54" s="95"/>
      <c r="M54" s="94"/>
      <c r="N54" s="95">
        <f t="shared" si="16"/>
        <v>0</v>
      </c>
      <c r="O54" s="96"/>
      <c r="P54" s="94">
        <f t="shared" si="17"/>
        <v>11</v>
      </c>
      <c r="Q54" s="95">
        <f t="shared" si="18"/>
        <v>55</v>
      </c>
      <c r="R54" s="110">
        <f t="shared" si="19"/>
        <v>5.5</v>
      </c>
      <c r="S54" s="112"/>
      <c r="T54" s="103"/>
    </row>
    <row r="55" spans="1:20" customFormat="1" ht="19.5" customHeight="1" x14ac:dyDescent="0.15">
      <c r="A55" s="123" t="s">
        <v>73</v>
      </c>
      <c r="B55" s="123"/>
      <c r="C55" s="123"/>
      <c r="D55" s="123"/>
      <c r="E55" s="78"/>
      <c r="F55" s="77"/>
      <c r="G55" s="78">
        <f>SUM(G4:G54)</f>
        <v>8741.7200000000012</v>
      </c>
      <c r="H55" s="78"/>
      <c r="I55" s="97">
        <f>SUM(I4:I54)</f>
        <v>874.7</v>
      </c>
      <c r="J55" s="98"/>
      <c r="K55" s="99">
        <f>SUM(K7:K54)</f>
        <v>23622.699999999997</v>
      </c>
      <c r="L55" s="99">
        <f>SUM(L7:L54)</f>
        <v>2251</v>
      </c>
      <c r="M55" s="98"/>
      <c r="N55" s="98">
        <f>SUM(N6:N54)</f>
        <v>12629.510000000002</v>
      </c>
      <c r="O55" s="98">
        <f>SUM(O4:O54)</f>
        <v>1200</v>
      </c>
      <c r="P55" s="98"/>
      <c r="Q55" s="98">
        <f>SUM(Q4:Q54)</f>
        <v>19734.910000000003</v>
      </c>
      <c r="R55" s="99">
        <f>SUM(R4:R54)</f>
        <v>1925.7</v>
      </c>
      <c r="S55" s="112"/>
      <c r="T55" s="113"/>
    </row>
    <row r="56" spans="1:20" customFormat="1" ht="24.95" customHeight="1" x14ac:dyDescent="0.15">
      <c r="A56" s="124" t="s">
        <v>74</v>
      </c>
      <c r="B56" s="124"/>
      <c r="C56" s="79"/>
      <c r="D56" s="80"/>
      <c r="E56" s="81"/>
      <c r="F56" s="82"/>
      <c r="G56" s="82"/>
      <c r="H56" s="82"/>
      <c r="I56" s="82"/>
      <c r="J56" s="82"/>
      <c r="K56" s="82"/>
      <c r="L56" s="82"/>
      <c r="M56" s="82"/>
      <c r="N56" s="82"/>
      <c r="O56" s="100"/>
      <c r="P56" s="82"/>
      <c r="Q56" s="82"/>
      <c r="R56" s="82"/>
      <c r="S56" s="80"/>
    </row>
    <row r="57" spans="1:20" ht="24.95" customHeight="1" x14ac:dyDescent="0.15">
      <c r="A57" s="125" t="s">
        <v>75</v>
      </c>
      <c r="B57" s="126"/>
      <c r="C57" s="126"/>
      <c r="D57" s="126"/>
      <c r="E57" s="127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6"/>
    </row>
    <row r="58" spans="1:20" ht="24.95" customHeight="1" x14ac:dyDescent="0.15">
      <c r="A58" s="85"/>
      <c r="B58" s="85"/>
      <c r="C58" s="85"/>
      <c r="D58" s="85"/>
      <c r="E58" s="83"/>
      <c r="F58" s="84"/>
      <c r="G58" s="86"/>
      <c r="H58" s="84"/>
      <c r="I58" s="101"/>
      <c r="J58" s="84"/>
      <c r="K58" s="86"/>
      <c r="L58" s="86"/>
      <c r="M58" s="84"/>
      <c r="N58" s="86"/>
      <c r="O58" s="101"/>
      <c r="P58" s="84"/>
      <c r="Q58" s="86"/>
      <c r="R58" s="101"/>
      <c r="S58" s="85"/>
    </row>
    <row r="59" spans="1:20" ht="24.95" customHeight="1" x14ac:dyDescent="0.15">
      <c r="A59" s="85"/>
      <c r="B59" s="85"/>
      <c r="C59" s="85"/>
      <c r="D59" s="85"/>
      <c r="E59" s="83"/>
      <c r="F59" s="84"/>
      <c r="G59" s="86"/>
      <c r="H59" s="84"/>
      <c r="I59" s="101"/>
      <c r="J59" s="84"/>
      <c r="K59" s="86"/>
      <c r="L59" s="86"/>
      <c r="M59" s="84"/>
      <c r="N59" s="86"/>
      <c r="O59" s="101"/>
      <c r="P59" s="84"/>
      <c r="Q59" s="86"/>
      <c r="R59" s="101"/>
      <c r="S59" s="114"/>
    </row>
  </sheetData>
  <autoFilter ref="A3:S57" xr:uid="{00000000-0009-0000-0000-000000000000}"/>
  <mergeCells count="7">
    <mergeCell ref="A56:B56"/>
    <mergeCell ref="A57:S57"/>
    <mergeCell ref="A1:S1"/>
    <mergeCell ref="E2:I2"/>
    <mergeCell ref="J2:O2"/>
    <mergeCell ref="P2:R2"/>
    <mergeCell ref="A55:D55"/>
  </mergeCells>
  <phoneticPr fontId="32" type="noConversion"/>
  <pageMargins left="0.118055555555556" right="0.118055555555556" top="0.118055555555556" bottom="0.118055555555556" header="0.31388888888888899" footer="0.31388888888888899"/>
  <pageSetup paperSize="9" orientation="landscape" verticalDpi="1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6"/>
  <sheetViews>
    <sheetView tabSelected="1" topLeftCell="A13" workbookViewId="0">
      <selection activeCell="G9" sqref="G9"/>
    </sheetView>
  </sheetViews>
  <sheetFormatPr defaultColWidth="8.875" defaultRowHeight="12" x14ac:dyDescent="0.15"/>
  <cols>
    <col min="1" max="1" width="15" style="2" customWidth="1"/>
    <col min="2" max="2" width="15.375" style="2" customWidth="1"/>
    <col min="3" max="3" width="17.25" style="2" customWidth="1"/>
    <col min="4" max="4" width="10.375" style="2"/>
    <col min="5" max="5" width="9.625" style="2" customWidth="1"/>
    <col min="6" max="6" width="6" style="2" customWidth="1"/>
    <col min="7" max="8" width="11.625" style="2" customWidth="1"/>
    <col min="9" max="9" width="11.5" style="2" customWidth="1"/>
    <col min="10" max="10" width="11.75" style="2" customWidth="1"/>
    <col min="11" max="11" width="15.875" style="2" customWidth="1"/>
    <col min="12" max="16384" width="8.875" style="2"/>
  </cols>
  <sheetData>
    <row r="1" spans="1:14" ht="24.75" customHeight="1" x14ac:dyDescent="0.15">
      <c r="A1" s="129" t="s">
        <v>76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spans="1:14" ht="28.5" x14ac:dyDescent="0.15">
      <c r="A2" s="5"/>
      <c r="B2" s="5" t="s">
        <v>77</v>
      </c>
      <c r="C2" s="5" t="s">
        <v>78</v>
      </c>
      <c r="D2" s="5" t="s">
        <v>79</v>
      </c>
      <c r="E2" s="5" t="s">
        <v>80</v>
      </c>
      <c r="F2" s="5" t="s">
        <v>81</v>
      </c>
      <c r="G2" s="5" t="s">
        <v>82</v>
      </c>
      <c r="H2" s="5" t="s">
        <v>83</v>
      </c>
      <c r="I2" s="5" t="s">
        <v>84</v>
      </c>
      <c r="J2" s="5" t="s">
        <v>85</v>
      </c>
      <c r="K2" s="5"/>
    </row>
    <row r="3" spans="1:14" ht="18" customHeight="1" x14ac:dyDescent="0.15">
      <c r="A3" s="6" t="s">
        <v>86</v>
      </c>
      <c r="B3" s="7">
        <v>8741.7199999999993</v>
      </c>
      <c r="C3" s="5">
        <v>23622.7</v>
      </c>
      <c r="D3" s="5">
        <v>4514.1000000000004</v>
      </c>
      <c r="E3" s="5">
        <v>19108.599999999999</v>
      </c>
      <c r="F3" s="5"/>
      <c r="G3" s="5">
        <v>12629.51</v>
      </c>
      <c r="H3" s="5"/>
      <c r="I3" s="5">
        <v>12629.51</v>
      </c>
      <c r="J3" s="5">
        <v>19734.91</v>
      </c>
      <c r="K3" s="5"/>
    </row>
    <row r="4" spans="1:14" ht="19.5" customHeight="1" x14ac:dyDescent="0.15">
      <c r="A4" s="5" t="s">
        <v>87</v>
      </c>
      <c r="B4" s="7">
        <v>874.7</v>
      </c>
      <c r="C4" s="5">
        <v>2251</v>
      </c>
      <c r="D4" s="5">
        <v>442</v>
      </c>
      <c r="E4" s="5">
        <v>1809</v>
      </c>
      <c r="F4" s="5"/>
      <c r="G4" s="5">
        <v>1200</v>
      </c>
      <c r="H4" s="5"/>
      <c r="I4" s="5">
        <v>1200</v>
      </c>
      <c r="J4" s="5">
        <v>1925.7</v>
      </c>
      <c r="K4" s="5"/>
    </row>
    <row r="5" spans="1:14" ht="18.75" customHeight="1" x14ac:dyDescent="0.15">
      <c r="A5" s="130" t="s">
        <v>88</v>
      </c>
      <c r="B5" s="131"/>
      <c r="C5" s="131"/>
      <c r="D5" s="131"/>
      <c r="E5" s="131"/>
      <c r="F5" s="131"/>
      <c r="G5" s="131"/>
      <c r="H5" s="131"/>
      <c r="I5" s="131"/>
      <c r="J5" s="131"/>
      <c r="K5" s="132"/>
    </row>
    <row r="6" spans="1:14" ht="28.5" x14ac:dyDescent="0.15">
      <c r="A6" s="5" t="s">
        <v>89</v>
      </c>
      <c r="B6" s="5" t="s">
        <v>90</v>
      </c>
      <c r="C6" s="5" t="s">
        <v>4</v>
      </c>
      <c r="D6" s="5" t="s">
        <v>91</v>
      </c>
      <c r="E6" s="5" t="s">
        <v>7</v>
      </c>
      <c r="F6" s="5" t="s">
        <v>92</v>
      </c>
      <c r="G6" s="5" t="s">
        <v>93</v>
      </c>
      <c r="H6" s="5" t="s">
        <v>94</v>
      </c>
      <c r="I6" s="5" t="s">
        <v>95</v>
      </c>
      <c r="J6" s="5" t="s">
        <v>96</v>
      </c>
      <c r="K6" s="5" t="s">
        <v>97</v>
      </c>
    </row>
    <row r="7" spans="1:14" ht="19.5" customHeight="1" x14ac:dyDescent="0.15">
      <c r="A7" s="134">
        <v>45299</v>
      </c>
      <c r="B7" s="140" t="s">
        <v>98</v>
      </c>
      <c r="C7" s="8" t="s">
        <v>99</v>
      </c>
      <c r="D7" s="9" t="s">
        <v>100</v>
      </c>
      <c r="E7" s="9" t="s">
        <v>24</v>
      </c>
      <c r="F7" s="9">
        <v>6</v>
      </c>
      <c r="G7" s="5">
        <v>34.5</v>
      </c>
      <c r="H7" s="9">
        <f>F7*G7</f>
        <v>207</v>
      </c>
      <c r="I7" s="9">
        <v>3.5</v>
      </c>
      <c r="J7" s="22">
        <f>F7*I7</f>
        <v>21</v>
      </c>
      <c r="K7" s="140">
        <v>18675746188</v>
      </c>
    </row>
    <row r="8" spans="1:14" ht="17.25" customHeight="1" x14ac:dyDescent="0.15">
      <c r="A8" s="135"/>
      <c r="B8" s="133"/>
      <c r="C8" s="8" t="s">
        <v>101</v>
      </c>
      <c r="D8" s="9" t="s">
        <v>102</v>
      </c>
      <c r="E8" s="5" t="s">
        <v>33</v>
      </c>
      <c r="F8" s="9">
        <v>6</v>
      </c>
      <c r="G8" s="9">
        <v>43.8</v>
      </c>
      <c r="H8" s="9">
        <f t="shared" ref="H8" si="0">F8*G8</f>
        <v>262.79999999999995</v>
      </c>
      <c r="I8" s="9">
        <v>4</v>
      </c>
      <c r="J8" s="22">
        <f t="shared" ref="J8" si="1">F8*I8</f>
        <v>24</v>
      </c>
      <c r="K8" s="133"/>
      <c r="N8" s="23"/>
    </row>
    <row r="9" spans="1:14" ht="18.75" customHeight="1" x14ac:dyDescent="0.15">
      <c r="A9" s="136">
        <v>45303</v>
      </c>
      <c r="B9" s="141" t="s">
        <v>103</v>
      </c>
      <c r="C9" s="1" t="s">
        <v>104</v>
      </c>
      <c r="D9" s="10" t="s">
        <v>100</v>
      </c>
      <c r="E9" s="10" t="s">
        <v>24</v>
      </c>
      <c r="F9" s="10">
        <v>27</v>
      </c>
      <c r="G9" s="10">
        <v>49.9</v>
      </c>
      <c r="H9" s="10">
        <v>1347.3</v>
      </c>
      <c r="I9" s="10">
        <v>5</v>
      </c>
      <c r="J9" s="24">
        <v>135</v>
      </c>
      <c r="K9" s="141">
        <v>13728012316</v>
      </c>
    </row>
    <row r="10" spans="1:14" ht="18.75" customHeight="1" x14ac:dyDescent="0.15">
      <c r="A10" s="137"/>
      <c r="B10" s="142"/>
      <c r="C10" s="1" t="s">
        <v>105</v>
      </c>
      <c r="D10" s="10" t="s">
        <v>106</v>
      </c>
      <c r="E10" s="1" t="s">
        <v>33</v>
      </c>
      <c r="F10" s="10">
        <v>27</v>
      </c>
      <c r="G10" s="10">
        <v>60</v>
      </c>
      <c r="H10" s="10">
        <v>1620</v>
      </c>
      <c r="I10" s="10">
        <v>6</v>
      </c>
      <c r="J10" s="24">
        <v>162</v>
      </c>
      <c r="K10" s="142"/>
    </row>
    <row r="11" spans="1:14" ht="18.75" customHeight="1" x14ac:dyDescent="0.15">
      <c r="A11" s="136">
        <v>45310</v>
      </c>
      <c r="B11" s="141" t="s">
        <v>107</v>
      </c>
      <c r="C11" s="1" t="s">
        <v>101</v>
      </c>
      <c r="D11" s="10" t="s">
        <v>102</v>
      </c>
      <c r="E11" s="1" t="s">
        <v>33</v>
      </c>
      <c r="F11" s="10">
        <v>10</v>
      </c>
      <c r="G11" s="10">
        <v>43.8</v>
      </c>
      <c r="H11" s="10">
        <v>438</v>
      </c>
      <c r="I11" s="10">
        <v>4</v>
      </c>
      <c r="J11" s="24">
        <v>40</v>
      </c>
      <c r="K11" s="141">
        <v>13802645645</v>
      </c>
    </row>
    <row r="12" spans="1:14" ht="18.75" customHeight="1" x14ac:dyDescent="0.15">
      <c r="A12" s="138"/>
      <c r="B12" s="143"/>
      <c r="C12" s="1" t="s">
        <v>108</v>
      </c>
      <c r="D12" s="10" t="s">
        <v>109</v>
      </c>
      <c r="E12" s="10" t="s">
        <v>24</v>
      </c>
      <c r="F12" s="10">
        <v>10</v>
      </c>
      <c r="G12" s="10">
        <v>63.9</v>
      </c>
      <c r="H12" s="10">
        <v>639</v>
      </c>
      <c r="I12" s="10">
        <v>6</v>
      </c>
      <c r="J12" s="24">
        <v>60</v>
      </c>
      <c r="K12" s="143"/>
    </row>
    <row r="13" spans="1:14" ht="20.25" customHeight="1" x14ac:dyDescent="0.15">
      <c r="A13" s="11"/>
      <c r="B13" s="12"/>
      <c r="C13" s="1"/>
      <c r="D13" s="10"/>
      <c r="E13" s="10"/>
      <c r="F13" s="10"/>
      <c r="G13" s="10"/>
      <c r="H13" s="10">
        <f>SUM(H7:H12)</f>
        <v>4514.1000000000004</v>
      </c>
      <c r="I13" s="10"/>
      <c r="J13" s="24">
        <f>SUM(J7:J12)</f>
        <v>442</v>
      </c>
      <c r="K13" s="12"/>
    </row>
    <row r="14" spans="1:14" ht="25.5" customHeight="1" x14ac:dyDescent="0.15">
      <c r="A14" s="133" t="s">
        <v>110</v>
      </c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M14" s="25"/>
    </row>
    <row r="15" spans="1:14" ht="27.75" customHeight="1" x14ac:dyDescent="0.15">
      <c r="A15" s="13" t="s">
        <v>111</v>
      </c>
      <c r="B15" s="13" t="s">
        <v>112</v>
      </c>
      <c r="C15" s="13" t="s">
        <v>113</v>
      </c>
      <c r="D15" s="13" t="s">
        <v>91</v>
      </c>
      <c r="E15" s="13" t="s">
        <v>7</v>
      </c>
      <c r="F15" s="13" t="s">
        <v>92</v>
      </c>
      <c r="G15" s="13" t="s">
        <v>93</v>
      </c>
      <c r="H15" s="13" t="s">
        <v>94</v>
      </c>
      <c r="I15" s="13" t="s">
        <v>95</v>
      </c>
      <c r="J15" s="13" t="s">
        <v>96</v>
      </c>
      <c r="K15" s="13" t="s">
        <v>22</v>
      </c>
    </row>
    <row r="16" spans="1:14" ht="20.25" customHeight="1" x14ac:dyDescent="0.15">
      <c r="A16" s="139">
        <v>45301</v>
      </c>
      <c r="B16" s="144" t="s">
        <v>114</v>
      </c>
      <c r="C16" s="14" t="s">
        <v>104</v>
      </c>
      <c r="D16" s="5" t="s">
        <v>109</v>
      </c>
      <c r="E16" s="9" t="s">
        <v>24</v>
      </c>
      <c r="F16" s="5">
        <v>20</v>
      </c>
      <c r="G16" s="5">
        <v>77.3</v>
      </c>
      <c r="H16" s="5">
        <v>1546</v>
      </c>
      <c r="I16" s="5">
        <v>7</v>
      </c>
      <c r="J16" s="5">
        <v>140</v>
      </c>
      <c r="K16" s="5"/>
    </row>
    <row r="17" spans="1:11" ht="20.25" customHeight="1" x14ac:dyDescent="0.15">
      <c r="A17" s="139"/>
      <c r="B17" s="145"/>
      <c r="C17" s="14" t="s">
        <v>104</v>
      </c>
      <c r="D17" s="5" t="s">
        <v>115</v>
      </c>
      <c r="E17" s="9" t="s">
        <v>24</v>
      </c>
      <c r="F17" s="5">
        <v>50</v>
      </c>
      <c r="G17" s="5">
        <v>110.7</v>
      </c>
      <c r="H17" s="5">
        <v>5535</v>
      </c>
      <c r="I17" s="5">
        <v>10</v>
      </c>
      <c r="J17" s="5">
        <v>500</v>
      </c>
      <c r="K17" s="5"/>
    </row>
    <row r="18" spans="1:11" ht="20.25" customHeight="1" x14ac:dyDescent="0.15">
      <c r="A18" s="139"/>
      <c r="B18" s="140" t="s">
        <v>116</v>
      </c>
      <c r="C18" s="15" t="s">
        <v>101</v>
      </c>
      <c r="D18" s="5" t="s">
        <v>102</v>
      </c>
      <c r="E18" s="5" t="s">
        <v>33</v>
      </c>
      <c r="F18" s="5">
        <v>20</v>
      </c>
      <c r="G18" s="5">
        <v>41.2</v>
      </c>
      <c r="H18" s="5">
        <v>824</v>
      </c>
      <c r="I18" s="5">
        <v>4</v>
      </c>
      <c r="J18" s="5">
        <v>80</v>
      </c>
      <c r="K18" s="5"/>
    </row>
    <row r="19" spans="1:11" ht="20.25" customHeight="1" x14ac:dyDescent="0.15">
      <c r="A19" s="139"/>
      <c r="B19" s="133"/>
      <c r="C19" s="15" t="s">
        <v>117</v>
      </c>
      <c r="D19" s="5" t="s">
        <v>118</v>
      </c>
      <c r="E19" s="5" t="s">
        <v>33</v>
      </c>
      <c r="F19" s="5">
        <v>50</v>
      </c>
      <c r="G19" s="5">
        <v>101.5</v>
      </c>
      <c r="H19" s="5">
        <v>5075</v>
      </c>
      <c r="I19" s="5">
        <v>10</v>
      </c>
      <c r="J19" s="5">
        <v>500</v>
      </c>
      <c r="K19" s="5"/>
    </row>
    <row r="20" spans="1:11" s="3" customFormat="1" ht="20.25" customHeight="1" x14ac:dyDescent="0.15">
      <c r="A20" s="139"/>
      <c r="B20" s="140" t="s">
        <v>119</v>
      </c>
      <c r="C20" s="5" t="s">
        <v>41</v>
      </c>
      <c r="D20" s="5" t="s">
        <v>120</v>
      </c>
      <c r="E20" s="16" t="s">
        <v>24</v>
      </c>
      <c r="F20" s="5">
        <v>30</v>
      </c>
      <c r="G20" s="17">
        <v>13.5</v>
      </c>
      <c r="H20" s="18">
        <v>405</v>
      </c>
      <c r="I20" s="5">
        <v>1</v>
      </c>
      <c r="J20" s="5">
        <v>30</v>
      </c>
      <c r="K20" s="26"/>
    </row>
    <row r="21" spans="1:11" ht="20.25" customHeight="1" x14ac:dyDescent="0.15">
      <c r="A21" s="139"/>
      <c r="B21" s="133"/>
      <c r="C21" s="5" t="s">
        <v>42</v>
      </c>
      <c r="D21" s="5" t="s">
        <v>121</v>
      </c>
      <c r="E21" s="5" t="s">
        <v>43</v>
      </c>
      <c r="F21" s="5">
        <v>20</v>
      </c>
      <c r="G21" s="17">
        <v>26.3</v>
      </c>
      <c r="H21" s="18">
        <v>526</v>
      </c>
      <c r="I21" s="5">
        <v>2.5</v>
      </c>
      <c r="J21" s="5">
        <v>50</v>
      </c>
      <c r="K21" s="5"/>
    </row>
    <row r="22" spans="1:11" ht="20.25" customHeight="1" x14ac:dyDescent="0.15">
      <c r="A22" s="139"/>
      <c r="B22" s="5" t="s">
        <v>122</v>
      </c>
      <c r="C22" s="15" t="s">
        <v>123</v>
      </c>
      <c r="D22" s="5" t="s">
        <v>124</v>
      </c>
      <c r="E22" s="5" t="s">
        <v>33</v>
      </c>
      <c r="F22" s="5">
        <v>30</v>
      </c>
      <c r="G22" s="5">
        <v>20.399999999999999</v>
      </c>
      <c r="H22" s="5">
        <v>612</v>
      </c>
      <c r="I22" s="5">
        <v>2</v>
      </c>
      <c r="J22" s="5">
        <v>60</v>
      </c>
      <c r="K22" s="5"/>
    </row>
    <row r="23" spans="1:11" ht="20.25" customHeight="1" x14ac:dyDescent="0.15">
      <c r="A23" s="139"/>
      <c r="B23" s="5" t="s">
        <v>125</v>
      </c>
      <c r="C23" s="15" t="s">
        <v>126</v>
      </c>
      <c r="D23" s="5" t="s">
        <v>127</v>
      </c>
      <c r="E23" s="5" t="s">
        <v>24</v>
      </c>
      <c r="F23" s="5">
        <v>30</v>
      </c>
      <c r="G23" s="5">
        <v>24.5</v>
      </c>
      <c r="H23" s="5">
        <v>735</v>
      </c>
      <c r="I23" s="5">
        <v>2.5</v>
      </c>
      <c r="J23" s="5">
        <v>75</v>
      </c>
      <c r="K23" s="5"/>
    </row>
    <row r="24" spans="1:11" ht="20.25" customHeight="1" x14ac:dyDescent="0.15">
      <c r="A24" s="139"/>
      <c r="B24" s="5" t="s">
        <v>128</v>
      </c>
      <c r="C24" s="15" t="s">
        <v>129</v>
      </c>
      <c r="D24" s="5" t="s">
        <v>130</v>
      </c>
      <c r="E24" s="5" t="s">
        <v>48</v>
      </c>
      <c r="F24" s="5">
        <v>50</v>
      </c>
      <c r="G24" s="5">
        <v>13.9</v>
      </c>
      <c r="H24" s="5">
        <v>695</v>
      </c>
      <c r="I24" s="5">
        <v>1</v>
      </c>
      <c r="J24" s="5">
        <v>50</v>
      </c>
      <c r="K24" s="5"/>
    </row>
    <row r="25" spans="1:11" ht="20.25" customHeight="1" x14ac:dyDescent="0.15">
      <c r="A25" s="139"/>
      <c r="B25" s="5" t="s">
        <v>131</v>
      </c>
      <c r="C25" s="15" t="s">
        <v>132</v>
      </c>
      <c r="D25" s="5" t="s">
        <v>133</v>
      </c>
      <c r="E25" s="5" t="s">
        <v>33</v>
      </c>
      <c r="F25" s="5">
        <v>20</v>
      </c>
      <c r="G25" s="5">
        <v>8.33</v>
      </c>
      <c r="H25" s="5">
        <v>166.6</v>
      </c>
      <c r="I25" s="5">
        <v>1</v>
      </c>
      <c r="J25" s="5">
        <v>20</v>
      </c>
      <c r="K25" s="5"/>
    </row>
    <row r="26" spans="1:11" ht="20.25" customHeight="1" x14ac:dyDescent="0.15">
      <c r="A26" s="139"/>
      <c r="B26" s="5" t="s">
        <v>134</v>
      </c>
      <c r="C26" s="15" t="s">
        <v>135</v>
      </c>
      <c r="D26" s="5" t="s">
        <v>136</v>
      </c>
      <c r="E26" s="9" t="s">
        <v>24</v>
      </c>
      <c r="F26" s="5">
        <v>40</v>
      </c>
      <c r="G26" s="5">
        <v>1.6</v>
      </c>
      <c r="H26" s="5">
        <v>64</v>
      </c>
      <c r="I26" s="5">
        <v>0.1</v>
      </c>
      <c r="J26" s="5">
        <v>4</v>
      </c>
      <c r="K26" s="5"/>
    </row>
    <row r="27" spans="1:11" ht="20.25" customHeight="1" x14ac:dyDescent="0.15">
      <c r="A27" s="139"/>
      <c r="B27" s="5" t="s">
        <v>137</v>
      </c>
      <c r="C27" s="15" t="s">
        <v>138</v>
      </c>
      <c r="D27" s="5" t="s">
        <v>139</v>
      </c>
      <c r="E27" s="9" t="s">
        <v>24</v>
      </c>
      <c r="F27" s="5">
        <v>20</v>
      </c>
      <c r="G27" s="5">
        <v>11</v>
      </c>
      <c r="H27" s="5">
        <v>220</v>
      </c>
      <c r="I27" s="5">
        <v>1</v>
      </c>
      <c r="J27" s="5">
        <v>20</v>
      </c>
      <c r="K27" s="5"/>
    </row>
    <row r="28" spans="1:11" ht="20.25" customHeight="1" x14ac:dyDescent="0.15">
      <c r="A28" s="139"/>
      <c r="B28" s="5" t="s">
        <v>140</v>
      </c>
      <c r="C28" s="15" t="s">
        <v>141</v>
      </c>
      <c r="D28" s="5" t="s">
        <v>133</v>
      </c>
      <c r="E28" s="9" t="s">
        <v>24</v>
      </c>
      <c r="F28" s="5">
        <v>10</v>
      </c>
      <c r="G28" s="5">
        <v>9</v>
      </c>
      <c r="H28" s="5">
        <v>90</v>
      </c>
      <c r="I28" s="5">
        <v>1</v>
      </c>
      <c r="J28" s="5">
        <v>10</v>
      </c>
      <c r="K28" s="5"/>
    </row>
    <row r="29" spans="1:11" ht="20.25" customHeight="1" x14ac:dyDescent="0.15">
      <c r="A29" s="139"/>
      <c r="B29" s="5" t="s">
        <v>142</v>
      </c>
      <c r="C29" s="19" t="s">
        <v>143</v>
      </c>
      <c r="D29" s="5" t="s">
        <v>144</v>
      </c>
      <c r="E29" s="9" t="s">
        <v>24</v>
      </c>
      <c r="F29" s="5">
        <v>50</v>
      </c>
      <c r="G29" s="5">
        <v>18.5</v>
      </c>
      <c r="H29" s="5">
        <v>925</v>
      </c>
      <c r="I29" s="5">
        <v>2</v>
      </c>
      <c r="J29" s="5">
        <v>100</v>
      </c>
      <c r="K29" s="5"/>
    </row>
    <row r="30" spans="1:11" ht="20.25" customHeight="1" x14ac:dyDescent="0.15">
      <c r="A30" s="139"/>
      <c r="B30" s="5" t="s">
        <v>145</v>
      </c>
      <c r="C30" s="19" t="s">
        <v>146</v>
      </c>
      <c r="D30" s="5" t="s">
        <v>144</v>
      </c>
      <c r="E30" s="5" t="s">
        <v>33</v>
      </c>
      <c r="F30" s="5">
        <v>30</v>
      </c>
      <c r="G30" s="5">
        <v>14.5</v>
      </c>
      <c r="H30" s="5">
        <v>435</v>
      </c>
      <c r="I30" s="5">
        <v>1.5</v>
      </c>
      <c r="J30" s="5">
        <v>45</v>
      </c>
      <c r="K30" s="5"/>
    </row>
    <row r="31" spans="1:11" ht="20.25" customHeight="1" x14ac:dyDescent="0.15">
      <c r="A31" s="139"/>
      <c r="B31" s="5" t="s">
        <v>147</v>
      </c>
      <c r="C31" s="19" t="s">
        <v>148</v>
      </c>
      <c r="D31" s="5" t="s">
        <v>149</v>
      </c>
      <c r="E31" s="9" t="s">
        <v>58</v>
      </c>
      <c r="F31" s="5">
        <v>20</v>
      </c>
      <c r="G31" s="5">
        <v>16.5</v>
      </c>
      <c r="H31" s="5">
        <v>330</v>
      </c>
      <c r="I31" s="5">
        <v>1.5</v>
      </c>
      <c r="J31" s="5">
        <v>30</v>
      </c>
      <c r="K31" s="5"/>
    </row>
    <row r="32" spans="1:11" ht="20.25" customHeight="1" x14ac:dyDescent="0.15">
      <c r="A32" s="139"/>
      <c r="B32" s="19" t="s">
        <v>150</v>
      </c>
      <c r="C32" s="19" t="s">
        <v>150</v>
      </c>
      <c r="D32" s="5" t="s">
        <v>151</v>
      </c>
      <c r="E32" s="5" t="s">
        <v>62</v>
      </c>
      <c r="F32" s="5">
        <v>30</v>
      </c>
      <c r="G32" s="5">
        <v>24.5</v>
      </c>
      <c r="H32" s="5">
        <v>735</v>
      </c>
      <c r="I32" s="5">
        <v>2.5</v>
      </c>
      <c r="J32" s="5">
        <v>75</v>
      </c>
      <c r="K32" s="5"/>
    </row>
    <row r="33" spans="1:11" ht="20.25" customHeight="1" x14ac:dyDescent="0.15">
      <c r="A33" s="139"/>
      <c r="B33" s="5" t="s">
        <v>152</v>
      </c>
      <c r="C33" s="19" t="s">
        <v>153</v>
      </c>
      <c r="D33" s="5" t="s">
        <v>154</v>
      </c>
      <c r="E33" s="5" t="s">
        <v>64</v>
      </c>
      <c r="F33" s="5">
        <v>20</v>
      </c>
      <c r="G33" s="5">
        <v>9.5</v>
      </c>
      <c r="H33" s="5">
        <v>190</v>
      </c>
      <c r="I33" s="5">
        <v>1</v>
      </c>
      <c r="J33" s="5">
        <v>20</v>
      </c>
      <c r="K33" s="5"/>
    </row>
    <row r="34" spans="1:11" ht="20.25" customHeight="1" x14ac:dyDescent="0.15">
      <c r="A34" s="13" t="s">
        <v>155</v>
      </c>
      <c r="B34" s="5"/>
      <c r="C34" s="19"/>
      <c r="D34" s="5"/>
      <c r="E34" s="5"/>
      <c r="F34" s="5"/>
      <c r="G34" s="5"/>
      <c r="H34" s="18">
        <f>SUM(H16:H33)</f>
        <v>19108.599999999999</v>
      </c>
      <c r="I34" s="5"/>
      <c r="J34" s="5">
        <f>SUM(J16:J33)</f>
        <v>1809</v>
      </c>
      <c r="K34" s="5"/>
    </row>
    <row r="35" spans="1:11" ht="20.25" customHeight="1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</row>
    <row r="36" spans="1:11" ht="20.25" customHeight="1" x14ac:dyDescent="0.15">
      <c r="A36" s="20"/>
      <c r="B36" s="20"/>
      <c r="C36" s="20"/>
      <c r="D36" s="20"/>
      <c r="E36" s="20"/>
      <c r="F36" s="21"/>
      <c r="G36" s="20"/>
      <c r="H36" s="20"/>
      <c r="I36" s="20"/>
      <c r="J36" s="20"/>
      <c r="K36" s="20"/>
    </row>
    <row r="37" spans="1:11" ht="20.25" customHeight="1" x14ac:dyDescent="0.1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1" ht="20.25" customHeight="1" x14ac:dyDescent="0.15"/>
    <row r="39" spans="1:11" ht="20.25" customHeight="1" x14ac:dyDescent="0.15"/>
    <row r="40" spans="1:11" ht="20.25" customHeight="1" x14ac:dyDescent="0.15"/>
    <row r="41" spans="1:11" ht="20.25" customHeight="1" x14ac:dyDescent="0.15"/>
    <row r="42" spans="1:11" ht="20.25" customHeight="1" x14ac:dyDescent="0.15"/>
    <row r="43" spans="1:11" ht="20.25" customHeight="1" x14ac:dyDescent="0.15"/>
    <row r="44" spans="1:11" ht="20.25" customHeight="1" x14ac:dyDescent="0.15"/>
    <row r="45" spans="1:11" ht="20.25" customHeight="1" x14ac:dyDescent="0.15"/>
    <row r="46" spans="1:11" ht="20.25" customHeight="1" x14ac:dyDescent="0.15"/>
    <row r="47" spans="1:11" ht="20.25" customHeight="1" x14ac:dyDescent="0.15"/>
    <row r="48" spans="1:11" ht="20.25" customHeight="1" x14ac:dyDescent="0.15"/>
    <row r="49" spans="1:15" ht="20.25" customHeight="1" x14ac:dyDescent="0.15"/>
    <row r="50" spans="1:15" ht="20.25" customHeight="1" x14ac:dyDescent="0.15"/>
    <row r="51" spans="1:15" ht="20.25" customHeight="1" x14ac:dyDescent="0.15"/>
    <row r="52" spans="1:15" customFormat="1" ht="18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s="4" customFormat="1" ht="24.9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7"/>
      <c r="M53" s="28"/>
    </row>
    <row r="54" spans="1:15" customFormat="1" ht="24.9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9"/>
      <c r="M54" s="30"/>
      <c r="N54" s="31"/>
    </row>
    <row r="55" spans="1:15" customFormat="1" ht="24.9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32"/>
      <c r="M55" s="33"/>
      <c r="N55" s="34"/>
    </row>
    <row r="56" spans="1:15" customFormat="1" ht="24.9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35"/>
      <c r="M56" s="36"/>
      <c r="N56" s="4"/>
    </row>
  </sheetData>
  <mergeCells count="16">
    <mergeCell ref="A16:A33"/>
    <mergeCell ref="B7:B8"/>
    <mergeCell ref="B9:B10"/>
    <mergeCell ref="B11:B12"/>
    <mergeCell ref="B16:B17"/>
    <mergeCell ref="B18:B19"/>
    <mergeCell ref="B20:B21"/>
    <mergeCell ref="A1:K1"/>
    <mergeCell ref="A5:K5"/>
    <mergeCell ref="A14:K14"/>
    <mergeCell ref="A7:A8"/>
    <mergeCell ref="A9:A10"/>
    <mergeCell ref="A11:A12"/>
    <mergeCell ref="K7:K8"/>
    <mergeCell ref="K9:K10"/>
    <mergeCell ref="K11:K12"/>
  </mergeCells>
  <phoneticPr fontId="32" type="noConversion"/>
  <pageMargins left="0.74803149606299202" right="0.74803149606299202" top="0.6" bottom="0.61" header="0.511811023622047" footer="0.511811023622047"/>
  <pageSetup paperSize="9" scale="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库存报表</vt:lpstr>
      <vt:lpstr>分类报表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Roby Law</cp:lastModifiedBy>
  <cp:lastPrinted>2023-10-23T02:46:00Z</cp:lastPrinted>
  <dcterms:created xsi:type="dcterms:W3CDTF">2006-09-16T00:00:00Z</dcterms:created>
  <dcterms:modified xsi:type="dcterms:W3CDTF">2024-11-11T03:09:06Z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A4BCBEB7D34D44F4A84976DA8820AF46</vt:lpwstr>
  </property>
  <property fmtid="{D5CDD505-2E9C-101B-9397-08002B2CF9AE}" pid="3" name="KSOProductBuildVer">
    <vt:lpwstr>2052-11.8.2.12094</vt:lpwstr>
  </property>
</Properties>
</file>