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tabRatio="583" activeTab="0"/>
  </bookViews>
  <sheets>
    <sheet name=".xls)A3" sheetId="1" r:id="rId1"/>
  </sheets>
  <definedNames>
    <definedName name="_xlnm.Print_Titles" localSheetId="0">'.xls)A3'!$1:$4</definedName>
  </definedNames>
  <calcPr fullCalcOnLoad="1"/>
</workbook>
</file>

<file path=xl/sharedStrings.xml><?xml version="1.0" encoding="utf-8"?>
<sst xmlns="http://schemas.openxmlformats.org/spreadsheetml/2006/main" count="142" uniqueCount="117">
  <si>
    <t xml:space="preserve">              根据《北滘慈善会章程》中的有关规定，拟定2020年财务预算，请予审议。                                  2019年12月31日</t>
  </si>
  <si>
    <t>截止2019年12月31日北滘慈善会资金结余176666564.8元（其中银行活期存款为39166564.8元，农行理财3450万元，农商行理财9700万元，平安银行理财600万）</t>
  </si>
  <si>
    <t>预算收入项目</t>
  </si>
  <si>
    <t>预算收入项目明细</t>
  </si>
  <si>
    <t>预算收入/元</t>
  </si>
  <si>
    <t>预算支出项目</t>
  </si>
  <si>
    <t>预算支出项目明细</t>
  </si>
  <si>
    <t>2020年预算/元</t>
  </si>
  <si>
    <t>说明</t>
  </si>
  <si>
    <t>助困</t>
  </si>
  <si>
    <t>2020年北滘镇困难户春节慰问230万元(美的集团200万、锡山集团30万)</t>
  </si>
  <si>
    <t>2020年北滘镇困难户春节慰问(美的集团200万、锡山集团30万加上历年结余款775992.1元)</t>
  </si>
  <si>
    <t>将携手镇政府、美的集团、锡山集团等单位开展春节慰问困难家庭活动，并向慰问对象发放春节慰问金及慰问礼品。</t>
  </si>
  <si>
    <t>美的集团2020年捐赠西滘村春节慰问困难家庭</t>
  </si>
  <si>
    <t>美的集团2020年捐赠北居、马龙、黄龙、三洪奇、林头、西滘、广教等七个社区的低保及低保临界家庭成员生活补助</t>
  </si>
  <si>
    <t>2020年美的集团捐赠北居、马龙、黄龙、三洪奇、林头、西滘、广教等七个社区的低保及低保临界家庭成员生活补助每月每个帮扶对象200元生活补助。50万元加上项目2019年结余14.6万元）</t>
  </si>
  <si>
    <t>每月每个帮扶对象200元生活补助。</t>
  </si>
  <si>
    <t>美的集团2020年捐赠“妇女儿童关爱基金”</t>
  </si>
  <si>
    <t>国强慈善基金2020年北滘镇社区困难群众精准帮扶春节慰问</t>
  </si>
  <si>
    <t>资助广教、碧江、三桂村（社区）的低保、临界低保、三无、五保、残疾人及曾接受区镇医疗救助的困难家庭。</t>
  </si>
  <si>
    <t>国强慈善基金北滘镇广教社区特别帮扶行动</t>
  </si>
  <si>
    <t>2020年向2所爱心超市购入物资（列支广东扶贫济困专项）</t>
  </si>
  <si>
    <t>用于爱心超市物资补充，困难群众通过爱心超市兑换券来兑换日用品和粮油。</t>
  </si>
  <si>
    <t>国强慈善基金2020年北滘镇广教社区特别帮扶行动</t>
  </si>
  <si>
    <t>广东扶贫济困专项捐款</t>
  </si>
  <si>
    <t>2020年圆梦行动项目款</t>
  </si>
  <si>
    <t>小 计</t>
  </si>
  <si>
    <t>小计</t>
  </si>
  <si>
    <t>助医</t>
  </si>
  <si>
    <t>村居汇缴2018年顺德慈善会支出型贫困家庭医疗救助[属政策内救助]各村居上缴村级负担部分</t>
  </si>
  <si>
    <t>2020年国强慈善基金爱心助医[对患危重病特殊困难人士开展个人救助]</t>
  </si>
  <si>
    <t>扶老</t>
  </si>
  <si>
    <t>美的集团2020年捐赠重阳节敬老慰问活动</t>
  </si>
  <si>
    <t>国强基金2020年重阳敬老慰问活动</t>
  </si>
  <si>
    <t>助学</t>
  </si>
  <si>
    <t>惠研教育助学基金2020年捐赠500万元</t>
  </si>
  <si>
    <r>
      <t>国强慈善基金2020年爱心助学捐赠</t>
    </r>
    <r>
      <rPr>
        <sz val="10"/>
        <color indexed="8"/>
        <rFont val="宋体"/>
        <family val="0"/>
      </rPr>
      <t>75.7</t>
    </r>
    <r>
      <rPr>
        <sz val="10"/>
        <color indexed="8"/>
        <rFont val="宋体"/>
        <family val="0"/>
      </rPr>
      <t>万元</t>
    </r>
  </si>
  <si>
    <t>提留用于服务项目评估及以上项目不足时使用</t>
  </si>
  <si>
    <t>助残</t>
  </si>
  <si>
    <t>美的集团2020年捐赠北居、马龙、黄龙、三洪奇、林头、西滘等六个社区重度残疾人</t>
  </si>
  <si>
    <t>国强慈善基金2020年捐赠广教、碧江、三桂、西海、桃村等五个社区重度残疾人生活补助款</t>
  </si>
  <si>
    <t>每个帮扶对象每月发放残疾人生活补助金300元，</t>
  </si>
  <si>
    <t>北滘残疾人托养服务中心（怡康园）困难人员入住资助</t>
  </si>
  <si>
    <t>星儿关爱项目</t>
  </si>
  <si>
    <t>2019年创新项目，主要开展融合教育、社区倡导等活动，为自闭症儿童营造平等接纳的氛围，同时了解自闭症家庭需求，最终形成调研报告，为项目深化推进提供支撑（从本金中划拨15万元启动）。</t>
  </si>
  <si>
    <t>其他公益事业</t>
  </si>
  <si>
    <t>美的集团2020年捐赠北滘镇公益教育事业发展</t>
  </si>
  <si>
    <t>美的集团2020年捐赠105万元用于北滘、马龙、黄龙、三洪奇、林头、西滘、广教等七个村（社区）公益活动项目每个村（社区）最多资助15万元</t>
  </si>
  <si>
    <t>2019年的资金转入历年公益项目，2020年该项目为200万元</t>
  </si>
  <si>
    <t>美的集团2020年捐赠20万元用于北滘镇交通安全教育宣传项目</t>
  </si>
  <si>
    <t>2019年的资金转入历年公益项目；2020年105万元</t>
  </si>
  <si>
    <t>美的集团2020年捐赠10万元用于北滘慈善公益项目开展。（备用金）</t>
  </si>
  <si>
    <r>
      <t>国强慈善基金2</t>
    </r>
    <r>
      <rPr>
        <sz val="10"/>
        <color indexed="8"/>
        <rFont val="宋体"/>
        <family val="0"/>
      </rPr>
      <t>020年广教社区活动中心项目</t>
    </r>
  </si>
  <si>
    <t>国强慈善基金2020年备用项目</t>
  </si>
  <si>
    <t>美的集团2020年捐赠20万元用于北滘慈善公益项目备用金。2019年备用金结余10万元合共30万元</t>
  </si>
  <si>
    <t>美的集团帮扶项目备用款</t>
  </si>
  <si>
    <t>预计银行存款活期利息收入</t>
  </si>
  <si>
    <t>慈善会本金理财收入（6700万元）</t>
  </si>
  <si>
    <t>国强慈善基金备用项目</t>
  </si>
  <si>
    <t>1.用于上述项目实际支出超出预算时补充；
2.用于捐赠方指定的慈善项目，或由慈善会按捐赠方意愿制定的项目。</t>
  </si>
  <si>
    <t>和的基金项目</t>
  </si>
  <si>
    <t>和的基金6000万元理财收入</t>
  </si>
  <si>
    <t>备用项目</t>
  </si>
  <si>
    <t>日常行政运作经费</t>
  </si>
  <si>
    <t>慈善会活动筹办费用、活动会议、慰问封印制、电视宣传制作、网站维护、志愿服务团队运营等费用</t>
  </si>
  <si>
    <t>慈善会和爱心超市8名专职工作人员工资、社保等人员经费</t>
  </si>
  <si>
    <t>2020年预算收入合计</t>
  </si>
  <si>
    <t>办公费、资料印刷费、维修费、水电垃圾通信费、审计费、业务培训费等公用经费</t>
  </si>
  <si>
    <t>爱心超市运营费用(含改造费用）</t>
  </si>
  <si>
    <r>
      <t>2020年国强基金捐</t>
    </r>
    <r>
      <rPr>
        <sz val="10"/>
        <color indexed="8"/>
        <rFont val="宋体"/>
        <family val="0"/>
      </rPr>
      <t>166.6453</t>
    </r>
    <r>
      <rPr>
        <sz val="10"/>
        <color indexed="8"/>
        <rFont val="宋体"/>
        <family val="0"/>
      </rPr>
      <t>万元,2019年剩余15.948万元；对一级残疾人每人每月发放550元生活保障补助金，对二级残疾人每人每月发放450元生活保障补助金</t>
    </r>
  </si>
  <si>
    <t xml:space="preserve">全镇低保、临界低保、三无、五保60周岁以上的老人。每人发放慰问金800元及价值约300元的慰问物品一份。
</t>
  </si>
  <si>
    <t>冠名基金收入</t>
  </si>
  <si>
    <r>
      <t xml:space="preserve"> </t>
    </r>
    <r>
      <rPr>
        <b/>
        <sz val="18"/>
        <color indexed="8"/>
        <rFont val="宋体"/>
        <family val="0"/>
      </rPr>
      <t>北滘慈善会</t>
    </r>
    <r>
      <rPr>
        <b/>
        <sz val="18"/>
        <color indexed="8"/>
        <rFont val="MS Sans Serif"/>
        <family val="2"/>
      </rPr>
      <t>2020</t>
    </r>
    <r>
      <rPr>
        <b/>
        <sz val="18"/>
        <color indexed="8"/>
        <rFont val="宋体"/>
        <family val="0"/>
      </rPr>
      <t>年度财务预算（草案）</t>
    </r>
  </si>
  <si>
    <t>由西滘村制订该慰问方案，并划拨至村居实施。</t>
  </si>
  <si>
    <t>美的集团携手镇政府向全镇60岁以上长者派发重阳节慰问金及慰问品，预计2.5万位老人受惠。</t>
  </si>
  <si>
    <t>国强慈善基金2020年重阳节困难老人慰问</t>
  </si>
  <si>
    <t>国强慈善基金捐赠广教、碧江、三桂、西海、桃村重度残疾人每月生活补助</t>
  </si>
  <si>
    <t>惠妍备用项目</t>
  </si>
  <si>
    <t>和·北滘医疗提升基金</t>
  </si>
  <si>
    <t>和·北滘医疗人才基金</t>
  </si>
  <si>
    <t>和·北滘社区卫生服务基金</t>
  </si>
  <si>
    <t>和·北滘养老服务基金</t>
  </si>
  <si>
    <t>和·北滘民生福利基金</t>
  </si>
  <si>
    <t>和·北滘村（社区）福利会发展基金</t>
  </si>
  <si>
    <t>和·北滘社区营造基金</t>
  </si>
  <si>
    <t>和·北滘教育发展基金</t>
  </si>
  <si>
    <t>和·北滘妇女儿童关爱基金</t>
  </si>
  <si>
    <t>和·北滘职工关爱基金</t>
  </si>
  <si>
    <t>和·北滘青少年发展基金</t>
  </si>
  <si>
    <t>和·北滘少儿艺术支持基金</t>
  </si>
  <si>
    <t>合计</t>
  </si>
  <si>
    <t>护苗成长·资金助学</t>
  </si>
  <si>
    <t>扶苗成才·服务助学</t>
  </si>
  <si>
    <t>育苗有道·创研助学</t>
  </si>
  <si>
    <r>
      <t>2</t>
    </r>
    <r>
      <rPr>
        <sz val="10"/>
        <color indexed="8"/>
        <rFont val="宋体"/>
        <family val="0"/>
      </rPr>
      <t>018学校落后硬件改造</t>
    </r>
  </si>
  <si>
    <t>美的集团2020年捐赠105万元用于北滘、马龙、黄龙、三洪奇、林头、西滘、广教等七个村（社区）公益活动项目每个村（社区）最多资助15万元</t>
  </si>
  <si>
    <t>美的集团携手镇政府向全镇60岁以上长者派发重阳节慰问金及慰问品，预计2.5万位老人受惠。（美的100万，慈善会按2.5万人每人70元礼品共175万）</t>
  </si>
  <si>
    <t>1、根据和的基金的资金使用方案按计划列支     2、根据《北滘慈善会·和的爱心基金项目管理办法》，将执行率低及账户资金量大的机构进行资金退回，2019年，北滘医院退回78.52万元，北滘社区卫生服务中心退回323万元，北滘镇总工会退回24.9万元。</t>
  </si>
  <si>
    <t>广教社区户籍低保户、临界低保户、“三无”人员、五保户、重度残疾人员、患重大疾病人员、年满60周岁以上长者及其他由杨国强先生或家属代表定向帮扶的对象。由杨国强先生或其家属代表以发放现金形式进行帮扶慰问。</t>
  </si>
  <si>
    <t>国强慈善基金对一些特殊患危重病特殊困难人士个案帮扶。结合项目余款按需开展</t>
  </si>
  <si>
    <t>现帮扶标准每位帮扶对象最高800元。</t>
  </si>
  <si>
    <t>美的集团2020年捐赠北居、马龙、黄龙、三洪奇、林头、西滘等六个社区重度残疾人</t>
  </si>
  <si>
    <t>区慈善会下拨2020年圆周梦行动项目款</t>
  </si>
  <si>
    <t>市民活动中心（慈善大楼）租金收益</t>
  </si>
  <si>
    <t>其他收入</t>
  </si>
  <si>
    <t>小计</t>
  </si>
  <si>
    <t>项目管理</t>
  </si>
  <si>
    <t>美的集团2020年捐赠“青少年发展基金”</t>
  </si>
  <si>
    <t>其他热心企业和人士善款及物资捐赠、捐款箱收入</t>
  </si>
  <si>
    <t xml:space="preserve">对北滘镇户籍的低保家庭、临界低保家庭、2019年度接受过临时救济或顺德慈善会支出型医疗救助以及家庭人均月收入低于本地职工月最低工资标准的贫困家庭等困难家庭的在校读书子女进行助学资助。
资助标准：在校就读小学、初中、高中（含职中、中专）的，每人每学年资助3500元；在校就读幼儿园或大专以上的，每人每学年资助5000元。                               国强慈善基金2019年资助湖北恩施革命老区特困家庭爱心助学（文强家庭每年5000元）资助2017年至2020年共4年。                            </t>
  </si>
  <si>
    <t>和的基金项目</t>
  </si>
  <si>
    <t>国强慈善基金2020年资助北滘镇困难家庭爱心助学（含2019年结余248000元）</t>
  </si>
  <si>
    <t>区对在册的低保、临界、“五保”、“三无”的困难群体，每个镇至少帮扶50户（人），超出费用部分由镇承担。结余部分费用由镇慈善会按近似原则开展慈善项目。该项目2019年前结余为20572.4元，2020年预算收入为5万元。</t>
  </si>
  <si>
    <r>
      <t>2020年新增预算：助学金1</t>
    </r>
    <r>
      <rPr>
        <sz val="10"/>
        <color indexed="8"/>
        <rFont val="宋体"/>
        <family val="0"/>
      </rPr>
      <t>88万、育苗基金40万、北滘中学奖教奖学30万</t>
    </r>
  </si>
  <si>
    <t>2020年新增预算：青苗守护计划100万、青苗启梦夏令营10万、困境学子“艺能计划”24万、青苗课业互助计划60万、青苗公益实践学习营15万</t>
  </si>
  <si>
    <t>2020年新增预算：育苗有道·创研助学5万</t>
  </si>
  <si>
    <r>
      <t xml:space="preserve">说明：1、2020年镇慈善会15个冠名基金共结余2638165.5元，2020年按按赠意愿实际情况列支；                                                                                              2、历年民生公益设施建设及公益教育结余款为26915975.61元，（其中美的集团公益建设项目历年余款7640309.41元，国强慈善基金公益建设项目历年余款7183055.01元，广东贵裕宝投资有限公司支持北滘镇群力围片区（西海、碧江、桃村）社区各项民生公益建设历年余款984051.19元，马龙廉租房10000000元，慈善会资助村级福利会建设余款1108560元）。2020年根据项目进度拨付资金；                                  3、慈善会内设基金、节日慰问活动等结合项目余款按需开展；                                                                                                                                                                                                                                                                                                                                                                                                                                4、区慈善会划拨安心善居款项160141.77元用于安心善居项目结算；                                                                                                                      5、扶贫济困专户根据对口帮扶地区需求按时列支；                                                                                                                                     </t>
    </r>
    <r>
      <rPr>
        <sz val="12"/>
        <color indexed="8"/>
        <rFont val="宋体"/>
        <family val="0"/>
      </rPr>
      <t xml:space="preserve">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</si>
</sst>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Red]\(#,##0.00\)"/>
    <numFmt numFmtId="179" formatCode="#,##0.0000000000_ "/>
    <numFmt numFmtId="180" formatCode="#,##0.00_ "/>
    <numFmt numFmtId="181" formatCode="0.00_);[Red]\(0.00\)"/>
    <numFmt numFmtId="182" formatCode="0.00_ "/>
    <numFmt numFmtId="183" formatCode="yyyy&quot;年&quot;m&quot;月&quot;d&quot;日&quot;;@"/>
    <numFmt numFmtId="184" formatCode="0.000_);[Red]\(0.000\)"/>
    <numFmt numFmtId="185" formatCode="0.0000_);[Red]\(0.0000\)"/>
    <numFmt numFmtId="186" formatCode="#,##0.0_ "/>
    <numFmt numFmtId="187" formatCode="&quot;Yes&quot;;&quot;Yes&quot;;&quot;No&quot;"/>
    <numFmt numFmtId="188" formatCode="&quot;True&quot;;&quot;True&quot;;&quot;False&quot;"/>
    <numFmt numFmtId="189" formatCode="&quot;On&quot;;&quot;On&quot;;&quot;Off&quot;"/>
    <numFmt numFmtId="190" formatCode="[$€-2]\ #,##0.00_);[Red]\([$€-2]\ #,##0.00\)"/>
  </numFmts>
  <fonts count="37">
    <font>
      <sz val="12"/>
      <name val="宋体"/>
      <family val="0"/>
    </font>
    <font>
      <sz val="11"/>
      <color indexed="8"/>
      <name val="宋体"/>
      <family val="0"/>
    </font>
    <font>
      <sz val="9"/>
      <name val="宋体"/>
      <family val="0"/>
    </font>
    <font>
      <sz val="11"/>
      <color indexed="8"/>
      <name val="Tahoma"/>
      <family val="2"/>
    </font>
    <font>
      <sz val="11"/>
      <color indexed="9"/>
      <name val="Tahoma"/>
      <family val="2"/>
    </font>
    <font>
      <b/>
      <sz val="11"/>
      <color indexed="8"/>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2"/>
      <color indexed="36"/>
      <name val="宋体"/>
      <family val="0"/>
    </font>
    <font>
      <sz val="11"/>
      <color indexed="20"/>
      <name val="Tahoma"/>
      <family val="2"/>
    </font>
    <font>
      <sz val="11"/>
      <color indexed="60"/>
      <name val="Tahoma"/>
      <family val="2"/>
    </font>
    <font>
      <b/>
      <sz val="15"/>
      <color indexed="56"/>
      <name val="Tahoma"/>
      <family val="2"/>
    </font>
    <font>
      <sz val="11"/>
      <color indexed="17"/>
      <name val="Tahoma"/>
      <family val="2"/>
    </font>
    <font>
      <b/>
      <sz val="11"/>
      <color indexed="52"/>
      <name val="Tahoma"/>
      <family val="2"/>
    </font>
    <font>
      <b/>
      <sz val="18"/>
      <color indexed="56"/>
      <name val="宋体"/>
      <family val="0"/>
    </font>
    <font>
      <u val="single"/>
      <sz val="12"/>
      <color indexed="12"/>
      <name val="宋体"/>
      <family val="0"/>
    </font>
    <font>
      <sz val="11"/>
      <color indexed="62"/>
      <name val="Tahoma"/>
      <family val="2"/>
    </font>
    <font>
      <b/>
      <sz val="11"/>
      <color indexed="63"/>
      <name val="Tahoma"/>
      <family val="2"/>
    </font>
    <font>
      <sz val="11"/>
      <color indexed="52"/>
      <name val="Tahoma"/>
      <family val="2"/>
    </font>
    <font>
      <b/>
      <sz val="11"/>
      <color indexed="9"/>
      <name val="Tahoma"/>
      <family val="2"/>
    </font>
    <font>
      <b/>
      <sz val="18"/>
      <color indexed="8"/>
      <name val="宋体"/>
      <family val="0"/>
    </font>
    <font>
      <b/>
      <sz val="18"/>
      <color indexed="8"/>
      <name val="MS Sans Serif"/>
      <family val="2"/>
    </font>
    <font>
      <sz val="10"/>
      <color indexed="8"/>
      <name val="宋体"/>
      <family val="0"/>
    </font>
    <font>
      <sz val="12"/>
      <color indexed="8"/>
      <name val="宋体"/>
      <family val="0"/>
    </font>
    <font>
      <b/>
      <sz val="12"/>
      <color indexed="8"/>
      <name val="宋体"/>
      <family val="0"/>
    </font>
    <font>
      <b/>
      <sz val="10"/>
      <color indexed="8"/>
      <name val="宋体"/>
      <family val="0"/>
    </font>
    <font>
      <b/>
      <sz val="11"/>
      <color indexed="8"/>
      <name val="宋体"/>
      <family val="0"/>
    </font>
    <font>
      <sz val="11"/>
      <color theme="1"/>
      <name val="Calibri"/>
      <family val="0"/>
    </font>
    <font>
      <sz val="12"/>
      <color theme="1"/>
      <name val="宋体"/>
      <family val="0"/>
    </font>
    <font>
      <b/>
      <sz val="12"/>
      <color theme="1"/>
      <name val="宋体"/>
      <family val="0"/>
    </font>
    <font>
      <sz val="10"/>
      <color theme="1"/>
      <name val="宋体"/>
      <family val="0"/>
    </font>
    <font>
      <b/>
      <sz val="10"/>
      <color theme="1"/>
      <name val="宋体"/>
      <family val="0"/>
    </font>
    <font>
      <sz val="10"/>
      <color theme="1" tint="0.04998999834060669"/>
      <name val="宋体"/>
      <family val="0"/>
    </font>
    <font>
      <b/>
      <sz val="11"/>
      <color theme="1"/>
      <name val="宋体"/>
      <family val="0"/>
    </font>
    <font>
      <b/>
      <sz val="18"/>
      <color theme="1"/>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3"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2" fillId="0" borderId="0" applyFont="0" applyAlignment="0">
      <protection/>
    </xf>
    <xf numFmtId="0" fontId="2" fillId="0" borderId="0" applyFont="0" applyAlignment="0">
      <protection/>
    </xf>
    <xf numFmtId="0" fontId="17" fillId="0" borderId="0" applyNumberFormat="0" applyFill="0" applyBorder="0" applyAlignment="0" applyProtection="0"/>
    <xf numFmtId="0" fontId="14" fillId="4" borderId="0" applyNumberFormat="0" applyBorder="0" applyAlignment="0" applyProtection="0"/>
    <xf numFmtId="0" fontId="5"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16" borderId="5" applyNumberFormat="0" applyAlignment="0" applyProtection="0"/>
    <xf numFmtId="0" fontId="21" fillId="17" borderId="6"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10"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0" fillId="23" borderId="9" applyNumberFormat="0" applyFont="0" applyAlignment="0" applyProtection="0"/>
  </cellStyleXfs>
  <cellXfs count="68">
    <xf numFmtId="0" fontId="0" fillId="0" borderId="0" xfId="0" applyAlignment="1">
      <alignment/>
    </xf>
    <xf numFmtId="0" fontId="30" fillId="0" borderId="0" xfId="0" applyFont="1" applyFill="1" applyAlignment="1">
      <alignment vertical="center"/>
    </xf>
    <xf numFmtId="0" fontId="31" fillId="0" borderId="0" xfId="0" applyFont="1" applyFill="1" applyBorder="1" applyAlignment="1">
      <alignment/>
    </xf>
    <xf numFmtId="0" fontId="31" fillId="0" borderId="0" xfId="0" applyFont="1" applyFill="1" applyBorder="1" applyAlignment="1">
      <alignment horizontal="center"/>
    </xf>
    <xf numFmtId="0" fontId="31" fillId="0" borderId="0" xfId="0" applyFont="1" applyFill="1" applyBorder="1" applyAlignment="1">
      <alignment horizontal="right"/>
    </xf>
    <xf numFmtId="0" fontId="31" fillId="0" borderId="0" xfId="0" applyFont="1" applyFill="1" applyBorder="1" applyAlignment="1">
      <alignment horizontal="left" vertical="center" wrapText="1"/>
    </xf>
    <xf numFmtId="0" fontId="31" fillId="0" borderId="0" xfId="0" applyFont="1" applyFill="1" applyBorder="1" applyAlignment="1">
      <alignment horizontal="right" vertical="center" wrapText="1"/>
    </xf>
    <xf numFmtId="0" fontId="30" fillId="0" borderId="0" xfId="0" applyFont="1" applyFill="1" applyAlignment="1">
      <alignment vertical="center" wrapText="1"/>
    </xf>
    <xf numFmtId="0" fontId="30" fillId="0" borderId="0" xfId="0" applyFont="1" applyFill="1" applyAlignment="1">
      <alignment/>
    </xf>
    <xf numFmtId="0" fontId="32" fillId="0" borderId="10" xfId="0" applyFont="1" applyFill="1" applyBorder="1" applyAlignment="1">
      <alignment horizontal="left" vertical="center" wrapText="1"/>
    </xf>
    <xf numFmtId="4" fontId="32" fillId="0" borderId="10" xfId="0" applyNumberFormat="1" applyFont="1" applyFill="1" applyBorder="1" applyAlignment="1">
      <alignment horizontal="right" vertical="center" wrapText="1"/>
    </xf>
    <xf numFmtId="180" fontId="33" fillId="0" borderId="10" xfId="0" applyNumberFormat="1" applyFont="1" applyFill="1" applyBorder="1" applyAlignment="1">
      <alignment horizontal="right" vertical="center" shrinkToFit="1"/>
    </xf>
    <xf numFmtId="4" fontId="33" fillId="0" borderId="10" xfId="0" applyNumberFormat="1" applyFont="1" applyFill="1" applyBorder="1" applyAlignment="1">
      <alignment horizontal="right" vertical="center" shrinkToFit="1"/>
    </xf>
    <xf numFmtId="4" fontId="33" fillId="0" borderId="10" xfId="0" applyNumberFormat="1" applyFont="1" applyFill="1" applyBorder="1" applyAlignment="1">
      <alignment horizontal="right" vertical="center" wrapText="1"/>
    </xf>
    <xf numFmtId="0" fontId="32" fillId="0" borderId="10" xfId="0" applyFont="1" applyFill="1" applyBorder="1" applyAlignment="1">
      <alignment vertical="center" wrapText="1"/>
    </xf>
    <xf numFmtId="4" fontId="33" fillId="0" borderId="10" xfId="0" applyNumberFormat="1" applyFont="1" applyFill="1" applyBorder="1" applyAlignment="1">
      <alignment horizontal="center" vertical="center" shrinkToFit="1"/>
    </xf>
    <xf numFmtId="0" fontId="30" fillId="0" borderId="10" xfId="0" applyFont="1" applyFill="1" applyBorder="1" applyAlignment="1">
      <alignment/>
    </xf>
    <xf numFmtId="180" fontId="33" fillId="0" borderId="10" xfId="0" applyNumberFormat="1" applyFont="1" applyFill="1" applyBorder="1" applyAlignment="1">
      <alignment horizontal="right" vertical="center" wrapText="1"/>
    </xf>
    <xf numFmtId="0" fontId="32" fillId="0" borderId="0" xfId="0" applyFont="1" applyFill="1" applyBorder="1" applyAlignment="1">
      <alignment horizontal="left" vertical="center" wrapText="1"/>
    </xf>
    <xf numFmtId="0" fontId="34" fillId="0" borderId="10" xfId="0" applyFont="1" applyFill="1" applyBorder="1" applyAlignment="1">
      <alignment horizontal="left" vertical="center" wrapText="1"/>
    </xf>
    <xf numFmtId="4" fontId="34" fillId="0" borderId="10" xfId="0" applyNumberFormat="1" applyFont="1" applyFill="1" applyBorder="1" applyAlignment="1">
      <alignment vertical="center" wrapText="1"/>
    </xf>
    <xf numFmtId="4" fontId="32" fillId="0" borderId="10" xfId="0" applyNumberFormat="1" applyFont="1" applyFill="1" applyBorder="1" applyAlignment="1">
      <alignment vertical="center" wrapText="1"/>
    </xf>
    <xf numFmtId="0" fontId="35" fillId="0" borderId="10" xfId="0" applyFont="1" applyFill="1" applyBorder="1" applyAlignment="1">
      <alignment horizontal="center" vertical="center" wrapText="1"/>
    </xf>
    <xf numFmtId="4" fontId="35" fillId="0" borderId="10" xfId="0" applyNumberFormat="1" applyFont="1" applyFill="1" applyBorder="1" applyAlignment="1">
      <alignment horizontal="right" vertical="center" wrapText="1"/>
    </xf>
    <xf numFmtId="0" fontId="33"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186" fontId="32" fillId="0" borderId="10" xfId="0" applyNumberFormat="1" applyFont="1" applyFill="1" applyBorder="1" applyAlignment="1">
      <alignment horizontal="right" vertical="center" shrinkToFit="1"/>
    </xf>
    <xf numFmtId="180" fontId="32" fillId="0" borderId="10" xfId="0" applyNumberFormat="1" applyFont="1" applyFill="1" applyBorder="1" applyAlignment="1">
      <alignment horizontal="right" vertical="center" shrinkToFit="1"/>
    </xf>
    <xf numFmtId="186" fontId="34" fillId="0" borderId="10" xfId="0" applyNumberFormat="1" applyFont="1" applyFill="1" applyBorder="1" applyAlignment="1">
      <alignment horizontal="right" vertical="center" shrinkToFit="1"/>
    </xf>
    <xf numFmtId="180" fontId="34" fillId="0" borderId="10" xfId="0" applyNumberFormat="1" applyFont="1" applyFill="1" applyBorder="1" applyAlignment="1">
      <alignment horizontal="right" vertical="center" shrinkToFit="1"/>
    </xf>
    <xf numFmtId="0" fontId="30" fillId="0" borderId="0" xfId="0" applyFont="1" applyFill="1" applyAlignment="1">
      <alignment horizontal="right" shrinkToFit="1"/>
    </xf>
    <xf numFmtId="0" fontId="30" fillId="0" borderId="0" xfId="0" applyFont="1" applyFill="1" applyAlignment="1">
      <alignment horizontal="right" vertical="center" shrinkToFit="1"/>
    </xf>
    <xf numFmtId="0" fontId="33" fillId="0" borderId="11" xfId="0" applyFont="1" applyFill="1" applyBorder="1" applyAlignment="1">
      <alignment vertical="center" wrapText="1"/>
    </xf>
    <xf numFmtId="4" fontId="34" fillId="0" borderId="10" xfId="0" applyNumberFormat="1" applyFont="1" applyFill="1" applyBorder="1" applyAlignment="1">
      <alignment vertical="center" wrapText="1"/>
    </xf>
    <xf numFmtId="0" fontId="32" fillId="0" borderId="12" xfId="0" applyFont="1" applyFill="1" applyBorder="1" applyAlignment="1">
      <alignment vertical="center" wrapText="1"/>
    </xf>
    <xf numFmtId="4" fontId="32" fillId="0" borderId="12" xfId="0" applyNumberFormat="1" applyFont="1" applyFill="1" applyBorder="1" applyAlignment="1">
      <alignment vertical="center" wrapText="1"/>
    </xf>
    <xf numFmtId="0" fontId="32" fillId="0" borderId="10" xfId="0" applyFont="1" applyFill="1" applyBorder="1" applyAlignment="1">
      <alignment horizontal="left" vertical="center" wrapText="1"/>
    </xf>
    <xf numFmtId="0" fontId="32" fillId="0" borderId="10" xfId="40" applyFont="1" applyFill="1" applyBorder="1" applyAlignment="1">
      <alignment horizontal="left" vertical="center" wrapText="1"/>
      <protection/>
    </xf>
    <xf numFmtId="4" fontId="32" fillId="0" borderId="10" xfId="40" applyNumberFormat="1" applyFont="1" applyFill="1" applyBorder="1" applyAlignment="1">
      <alignment horizontal="right" vertical="center" shrinkToFit="1"/>
      <protection/>
    </xf>
    <xf numFmtId="0" fontId="33"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4" fontId="32" fillId="0" borderId="10" xfId="0" applyNumberFormat="1" applyFont="1" applyFill="1" applyBorder="1" applyAlignment="1">
      <alignment vertical="center" wrapText="1"/>
    </xf>
    <xf numFmtId="0" fontId="34" fillId="0" borderId="10" xfId="0" applyFont="1" applyFill="1" applyBorder="1" applyAlignment="1">
      <alignment horizontal="left" vertical="center" wrapText="1"/>
    </xf>
    <xf numFmtId="4" fontId="32" fillId="0" borderId="10" xfId="0" applyNumberFormat="1" applyFont="1" applyFill="1" applyBorder="1" applyAlignment="1">
      <alignment vertical="center" wrapText="1"/>
    </xf>
    <xf numFmtId="0" fontId="32"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3" fillId="0" borderId="10" xfId="0" applyFont="1" applyFill="1" applyBorder="1" applyAlignment="1">
      <alignment horizontal="center" vertical="center" shrinkToFit="1"/>
    </xf>
    <xf numFmtId="0" fontId="32" fillId="0" borderId="11" xfId="0" applyFont="1" applyFill="1" applyBorder="1" applyAlignment="1">
      <alignment vertical="center" wrapText="1"/>
    </xf>
    <xf numFmtId="0" fontId="32" fillId="0" borderId="10" xfId="40" applyFont="1" applyFill="1" applyBorder="1" applyAlignment="1">
      <alignment horizontal="left" vertical="center" wrapText="1"/>
      <protection/>
    </xf>
    <xf numFmtId="0" fontId="32" fillId="0" borderId="10" xfId="0" applyFont="1" applyFill="1" applyBorder="1" applyAlignment="1">
      <alignment horizontal="left" vertical="center" wrapText="1"/>
    </xf>
    <xf numFmtId="4" fontId="32" fillId="0" borderId="10" xfId="0" applyNumberFormat="1" applyFont="1" applyFill="1" applyBorder="1" applyAlignment="1">
      <alignment vertical="center" wrapText="1"/>
    </xf>
    <xf numFmtId="180" fontId="30" fillId="0" borderId="0" xfId="0" applyNumberFormat="1" applyFont="1" applyFill="1" applyAlignment="1">
      <alignment vertical="center"/>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0" fillId="0" borderId="14" xfId="0" applyFont="1" applyFill="1" applyBorder="1" applyAlignment="1">
      <alignment horizontal="left"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1" xfId="0" applyFont="1" applyFill="1" applyBorder="1" applyAlignment="1">
      <alignment horizontal="center" vertical="center" wrapText="1"/>
    </xf>
    <xf numFmtId="4" fontId="32" fillId="0" borderId="12" xfId="0" applyNumberFormat="1" applyFont="1" applyFill="1" applyBorder="1" applyAlignment="1">
      <alignment horizontal="center" vertical="center" wrapText="1"/>
    </xf>
    <xf numFmtId="4" fontId="32" fillId="0" borderId="13" xfId="0" applyNumberFormat="1" applyFont="1" applyFill="1" applyBorder="1" applyAlignment="1">
      <alignment horizontal="center" vertical="center" wrapText="1"/>
    </xf>
    <xf numFmtId="4" fontId="32" fillId="0" borderId="11"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0" fillId="0" borderId="16" xfId="0" applyFont="1" applyFill="1" applyBorder="1" applyAlignment="1">
      <alignment horizontal="left"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A8D2F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K81"/>
  <sheetViews>
    <sheetView tabSelected="1" zoomScale="90" zoomScaleNormal="90" zoomScalePageLayoutView="0" workbookViewId="0" topLeftCell="A40">
      <selection activeCell="I62" sqref="I62"/>
    </sheetView>
  </sheetViews>
  <sheetFormatPr defaultColWidth="9.00390625" defaultRowHeight="14.25"/>
  <cols>
    <col min="1" max="1" width="5.125" style="2" customWidth="1"/>
    <col min="2" max="2" width="30.625" style="3" customWidth="1"/>
    <col min="3" max="3" width="15.125" style="4" customWidth="1"/>
    <col min="4" max="4" width="10.50390625" style="5" customWidth="1"/>
    <col min="5" max="5" width="28.00390625" style="6" customWidth="1"/>
    <col min="6" max="6" width="17.125" style="31" customWidth="1"/>
    <col min="7" max="7" width="34.00390625" style="7" customWidth="1"/>
    <col min="8" max="8" width="15.375" style="7" customWidth="1"/>
    <col min="9" max="193" width="9.00390625" style="7" customWidth="1"/>
    <col min="194" max="16384" width="9.00390625" style="8" customWidth="1"/>
  </cols>
  <sheetData>
    <row r="1" spans="1:193" ht="26.25" customHeight="1">
      <c r="A1" s="64" t="s">
        <v>72</v>
      </c>
      <c r="B1" s="64"/>
      <c r="C1" s="64"/>
      <c r="D1" s="64"/>
      <c r="E1" s="64"/>
      <c r="F1" s="64"/>
      <c r="G1" s="64"/>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row>
    <row r="2" spans="1:193" ht="19.5" customHeight="1">
      <c r="A2" s="65" t="s">
        <v>0</v>
      </c>
      <c r="B2" s="65"/>
      <c r="C2" s="65"/>
      <c r="D2" s="65"/>
      <c r="E2" s="65"/>
      <c r="F2" s="65"/>
      <c r="G2" s="65"/>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row>
    <row r="3" spans="1:193" ht="24" customHeight="1">
      <c r="A3" s="66" t="s">
        <v>1</v>
      </c>
      <c r="B3" s="66"/>
      <c r="C3" s="66"/>
      <c r="D3" s="66"/>
      <c r="E3" s="66"/>
      <c r="F3" s="66"/>
      <c r="G3" s="66"/>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row>
    <row r="4" spans="1:7" s="1" customFormat="1" ht="36" customHeight="1">
      <c r="A4" s="39" t="s">
        <v>2</v>
      </c>
      <c r="B4" s="39" t="s">
        <v>3</v>
      </c>
      <c r="C4" s="39" t="s">
        <v>4</v>
      </c>
      <c r="D4" s="39" t="s">
        <v>5</v>
      </c>
      <c r="E4" s="39" t="s">
        <v>6</v>
      </c>
      <c r="F4" s="46" t="s">
        <v>7</v>
      </c>
      <c r="G4" s="39" t="s">
        <v>8</v>
      </c>
    </row>
    <row r="5" spans="1:7" s="1" customFormat="1" ht="49.5" customHeight="1">
      <c r="A5" s="56" t="s">
        <v>9</v>
      </c>
      <c r="B5" s="9" t="s">
        <v>10</v>
      </c>
      <c r="C5" s="10">
        <v>2300000</v>
      </c>
      <c r="D5" s="56" t="s">
        <v>9</v>
      </c>
      <c r="E5" s="9" t="s">
        <v>11</v>
      </c>
      <c r="F5" s="26">
        <v>3076492.1</v>
      </c>
      <c r="G5" s="14" t="s">
        <v>12</v>
      </c>
    </row>
    <row r="6" spans="1:7" s="1" customFormat="1" ht="35.25" customHeight="1">
      <c r="A6" s="57"/>
      <c r="B6" s="9" t="s">
        <v>13</v>
      </c>
      <c r="C6" s="10">
        <v>500000</v>
      </c>
      <c r="D6" s="57"/>
      <c r="E6" s="9" t="s">
        <v>13</v>
      </c>
      <c r="F6" s="26">
        <v>500000</v>
      </c>
      <c r="G6" s="21" t="s">
        <v>73</v>
      </c>
    </row>
    <row r="7" spans="1:7" s="1" customFormat="1" ht="82.5" customHeight="1">
      <c r="A7" s="57"/>
      <c r="B7" s="9" t="s">
        <v>14</v>
      </c>
      <c r="C7" s="10">
        <v>500000</v>
      </c>
      <c r="D7" s="57"/>
      <c r="E7" s="9" t="s">
        <v>15</v>
      </c>
      <c r="F7" s="26">
        <v>646000</v>
      </c>
      <c r="G7" s="21" t="s">
        <v>16</v>
      </c>
    </row>
    <row r="8" spans="1:7" s="1" customFormat="1" ht="34.5" customHeight="1">
      <c r="A8" s="57"/>
      <c r="B8" s="9" t="s">
        <v>18</v>
      </c>
      <c r="C8" s="10">
        <v>522547</v>
      </c>
      <c r="D8" s="57"/>
      <c r="E8" s="9" t="s">
        <v>18</v>
      </c>
      <c r="F8" s="26">
        <v>600000</v>
      </c>
      <c r="G8" s="21" t="s">
        <v>19</v>
      </c>
    </row>
    <row r="9" spans="1:7" s="1" customFormat="1" ht="75" customHeight="1">
      <c r="A9" s="57"/>
      <c r="B9" s="9" t="s">
        <v>23</v>
      </c>
      <c r="C9" s="10">
        <v>2364000</v>
      </c>
      <c r="D9" s="57"/>
      <c r="E9" s="9" t="s">
        <v>20</v>
      </c>
      <c r="F9" s="26">
        <v>2500000</v>
      </c>
      <c r="G9" s="21" t="s">
        <v>98</v>
      </c>
    </row>
    <row r="10" spans="1:7" s="1" customFormat="1" ht="43.5" customHeight="1">
      <c r="A10" s="57"/>
      <c r="B10" s="9" t="s">
        <v>24</v>
      </c>
      <c r="C10" s="10">
        <v>400000</v>
      </c>
      <c r="D10" s="57"/>
      <c r="E10" s="9" t="s">
        <v>21</v>
      </c>
      <c r="F10" s="26">
        <v>150000</v>
      </c>
      <c r="G10" s="21" t="s">
        <v>22</v>
      </c>
    </row>
    <row r="11" spans="1:7" s="1" customFormat="1" ht="75.75" customHeight="1">
      <c r="A11" s="57"/>
      <c r="B11" s="9" t="s">
        <v>102</v>
      </c>
      <c r="C11" s="10">
        <v>50000</v>
      </c>
      <c r="D11" s="57"/>
      <c r="E11" s="44" t="s">
        <v>25</v>
      </c>
      <c r="F11" s="26">
        <v>70572.4</v>
      </c>
      <c r="G11" s="21" t="s">
        <v>112</v>
      </c>
    </row>
    <row r="12" spans="1:7" s="1" customFormat="1" ht="27" customHeight="1">
      <c r="A12" s="57"/>
      <c r="B12" s="45" t="s">
        <v>107</v>
      </c>
      <c r="C12" s="10">
        <v>100000</v>
      </c>
      <c r="D12" s="57"/>
      <c r="E12" s="44"/>
      <c r="F12" s="26"/>
      <c r="G12" s="21"/>
    </row>
    <row r="13" spans="1:7" s="1" customFormat="1" ht="27" customHeight="1">
      <c r="A13" s="57"/>
      <c r="B13" s="9" t="s">
        <v>17</v>
      </c>
      <c r="C13" s="10">
        <v>300000</v>
      </c>
      <c r="D13" s="57"/>
      <c r="E13" s="44"/>
      <c r="F13" s="26"/>
      <c r="G13" s="20"/>
    </row>
    <row r="14" spans="1:7" s="1" customFormat="1" ht="22.5" customHeight="1">
      <c r="A14" s="57"/>
      <c r="B14" s="9" t="s">
        <v>71</v>
      </c>
      <c r="C14" s="10">
        <v>500000</v>
      </c>
      <c r="D14" s="57"/>
      <c r="E14" s="44"/>
      <c r="F14" s="26"/>
      <c r="G14" s="21"/>
    </row>
    <row r="15" spans="1:7" s="1" customFormat="1" ht="30.75" customHeight="1">
      <c r="A15" s="57"/>
      <c r="B15" s="45" t="s">
        <v>108</v>
      </c>
      <c r="C15" s="10">
        <v>500000</v>
      </c>
      <c r="D15" s="57"/>
      <c r="E15" s="40"/>
      <c r="F15" s="26"/>
      <c r="G15" s="20"/>
    </row>
    <row r="16" spans="1:7" s="1" customFormat="1" ht="36.75" customHeight="1">
      <c r="A16" s="58"/>
      <c r="B16" s="22" t="s">
        <v>26</v>
      </c>
      <c r="C16" s="23">
        <f>SUM(C5:C15)</f>
        <v>8036547</v>
      </c>
      <c r="D16" s="58"/>
      <c r="E16" s="22" t="s">
        <v>27</v>
      </c>
      <c r="F16" s="23">
        <v>7543064.5</v>
      </c>
      <c r="G16" s="21"/>
    </row>
    <row r="17" spans="1:7" s="1" customFormat="1" ht="39.75" customHeight="1">
      <c r="A17" s="56" t="s">
        <v>28</v>
      </c>
      <c r="B17" s="34" t="s">
        <v>29</v>
      </c>
      <c r="C17" s="35">
        <v>11000</v>
      </c>
      <c r="D17" s="56" t="s">
        <v>28</v>
      </c>
      <c r="E17" s="44" t="s">
        <v>30</v>
      </c>
      <c r="F17" s="27">
        <v>70000</v>
      </c>
      <c r="G17" s="21" t="s">
        <v>99</v>
      </c>
    </row>
    <row r="18" spans="1:7" s="1" customFormat="1" ht="32.25" customHeight="1">
      <c r="A18" s="58"/>
      <c r="B18" s="24" t="s">
        <v>26</v>
      </c>
      <c r="C18" s="13">
        <f>SUM(C17:C17)</f>
        <v>11000</v>
      </c>
      <c r="D18" s="58"/>
      <c r="E18" s="24" t="s">
        <v>26</v>
      </c>
      <c r="F18" s="11">
        <v>70000</v>
      </c>
      <c r="G18" s="21"/>
    </row>
    <row r="19" spans="1:7" s="1" customFormat="1" ht="65.25" customHeight="1">
      <c r="A19" s="56" t="s">
        <v>31</v>
      </c>
      <c r="B19" s="14" t="s">
        <v>32</v>
      </c>
      <c r="C19" s="21">
        <v>1000000</v>
      </c>
      <c r="D19" s="56" t="s">
        <v>31</v>
      </c>
      <c r="E19" s="25" t="s">
        <v>74</v>
      </c>
      <c r="F19" s="28">
        <v>2750000</v>
      </c>
      <c r="G19" s="33" t="s">
        <v>96</v>
      </c>
    </row>
    <row r="20" spans="1:7" s="1" customFormat="1" ht="54.75" customHeight="1">
      <c r="A20" s="57"/>
      <c r="B20" s="14" t="s">
        <v>33</v>
      </c>
      <c r="C20" s="21">
        <v>140000</v>
      </c>
      <c r="D20" s="57"/>
      <c r="E20" s="36" t="s">
        <v>75</v>
      </c>
      <c r="F20" s="28">
        <v>168069.4</v>
      </c>
      <c r="G20" s="20" t="s">
        <v>70</v>
      </c>
    </row>
    <row r="21" spans="1:7" s="1" customFormat="1" ht="33" customHeight="1">
      <c r="A21" s="58"/>
      <c r="B21" s="24" t="s">
        <v>26</v>
      </c>
      <c r="C21" s="13">
        <f>SUM(C19:C20)</f>
        <v>1140000</v>
      </c>
      <c r="D21" s="58"/>
      <c r="E21" s="24" t="s">
        <v>26</v>
      </c>
      <c r="F21" s="12">
        <v>2918069.4</v>
      </c>
      <c r="G21" s="21"/>
    </row>
    <row r="22" spans="1:7" s="1" customFormat="1" ht="38.25" customHeight="1">
      <c r="A22" s="56" t="s">
        <v>34</v>
      </c>
      <c r="B22" s="52" t="s">
        <v>35</v>
      </c>
      <c r="C22" s="59">
        <v>5000000</v>
      </c>
      <c r="D22" s="56" t="s">
        <v>34</v>
      </c>
      <c r="E22" s="9" t="s">
        <v>91</v>
      </c>
      <c r="F22" s="29">
        <v>3151978</v>
      </c>
      <c r="G22" s="41" t="s">
        <v>113</v>
      </c>
    </row>
    <row r="23" spans="1:7" s="1" customFormat="1" ht="45" customHeight="1">
      <c r="A23" s="57"/>
      <c r="B23" s="53"/>
      <c r="C23" s="60"/>
      <c r="D23" s="57"/>
      <c r="E23" s="9" t="s">
        <v>92</v>
      </c>
      <c r="F23" s="29">
        <v>4531114.2</v>
      </c>
      <c r="G23" s="41" t="s">
        <v>114</v>
      </c>
    </row>
    <row r="24" spans="1:7" s="1" customFormat="1" ht="33" customHeight="1">
      <c r="A24" s="57"/>
      <c r="B24" s="53"/>
      <c r="C24" s="60"/>
      <c r="D24" s="57"/>
      <c r="E24" s="40" t="s">
        <v>93</v>
      </c>
      <c r="F24" s="29">
        <v>199828.3</v>
      </c>
      <c r="G24" s="41" t="s">
        <v>115</v>
      </c>
    </row>
    <row r="25" spans="1:7" s="1" customFormat="1" ht="26.25" customHeight="1">
      <c r="A25" s="57"/>
      <c r="B25" s="53"/>
      <c r="C25" s="60"/>
      <c r="D25" s="57"/>
      <c r="E25" s="40" t="s">
        <v>94</v>
      </c>
      <c r="F25" s="27">
        <v>773907.28</v>
      </c>
      <c r="G25" s="21"/>
    </row>
    <row r="26" spans="1:7" s="1" customFormat="1" ht="27.75" customHeight="1">
      <c r="A26" s="57"/>
      <c r="B26" s="54"/>
      <c r="C26" s="61"/>
      <c r="D26" s="57"/>
      <c r="E26" s="36" t="s">
        <v>77</v>
      </c>
      <c r="F26" s="27">
        <v>280000</v>
      </c>
      <c r="G26" s="21" t="s">
        <v>37</v>
      </c>
    </row>
    <row r="27" spans="1:7" s="1" customFormat="1" ht="162" customHeight="1">
      <c r="A27" s="57"/>
      <c r="B27" s="34" t="s">
        <v>36</v>
      </c>
      <c r="C27" s="35">
        <v>757000</v>
      </c>
      <c r="D27" s="57"/>
      <c r="E27" s="49" t="s">
        <v>111</v>
      </c>
      <c r="F27" s="27">
        <v>1005000</v>
      </c>
      <c r="G27" s="21" t="s">
        <v>109</v>
      </c>
    </row>
    <row r="28" spans="1:7" s="1" customFormat="1" ht="35.25" customHeight="1">
      <c r="A28" s="58"/>
      <c r="B28" s="24" t="s">
        <v>26</v>
      </c>
      <c r="C28" s="13">
        <f>SUM(C22:C27)</f>
        <v>5757000</v>
      </c>
      <c r="D28" s="58"/>
      <c r="E28" s="24" t="s">
        <v>26</v>
      </c>
      <c r="F28" s="15">
        <v>9941827.78</v>
      </c>
      <c r="G28" s="21"/>
    </row>
    <row r="29" spans="1:7" s="1" customFormat="1" ht="51" customHeight="1">
      <c r="A29" s="56" t="s">
        <v>38</v>
      </c>
      <c r="B29" s="9" t="s">
        <v>39</v>
      </c>
      <c r="C29" s="10">
        <v>1200000</v>
      </c>
      <c r="D29" s="56" t="s">
        <v>38</v>
      </c>
      <c r="E29" s="9" t="s">
        <v>101</v>
      </c>
      <c r="F29" s="27">
        <v>1292600</v>
      </c>
      <c r="G29" s="21" t="s">
        <v>41</v>
      </c>
    </row>
    <row r="30" spans="1:7" s="1" customFormat="1" ht="44.25" customHeight="1">
      <c r="A30" s="57"/>
      <c r="B30" s="34"/>
      <c r="C30" s="35"/>
      <c r="D30" s="57"/>
      <c r="E30" s="44" t="s">
        <v>42</v>
      </c>
      <c r="F30" s="27">
        <v>103500</v>
      </c>
      <c r="G30" s="21" t="s">
        <v>100</v>
      </c>
    </row>
    <row r="31" spans="1:7" s="1" customFormat="1" ht="56.25" customHeight="1">
      <c r="A31" s="57"/>
      <c r="B31" s="14" t="s">
        <v>40</v>
      </c>
      <c r="C31" s="21">
        <v>1666453</v>
      </c>
      <c r="D31" s="57"/>
      <c r="E31" s="42" t="s">
        <v>76</v>
      </c>
      <c r="F31" s="27">
        <v>1825933</v>
      </c>
      <c r="G31" s="21" t="s">
        <v>69</v>
      </c>
    </row>
    <row r="32" spans="1:7" s="1" customFormat="1" ht="72.75" customHeight="1">
      <c r="A32" s="57"/>
      <c r="B32" s="14"/>
      <c r="C32" s="21"/>
      <c r="D32" s="57"/>
      <c r="E32" s="19" t="s">
        <v>43</v>
      </c>
      <c r="F32" s="27">
        <v>105072.76</v>
      </c>
      <c r="G32" s="20" t="s">
        <v>44</v>
      </c>
    </row>
    <row r="33" spans="1:7" s="1" customFormat="1" ht="33.75" customHeight="1">
      <c r="A33" s="58"/>
      <c r="B33" s="24" t="s">
        <v>27</v>
      </c>
      <c r="C33" s="13">
        <f>SUM(C29:C32)</f>
        <v>2866453</v>
      </c>
      <c r="D33" s="58"/>
      <c r="E33" s="24" t="s">
        <v>27</v>
      </c>
      <c r="F33" s="12">
        <v>3327105.76</v>
      </c>
      <c r="G33" s="21"/>
    </row>
    <row r="34" spans="1:7" s="1" customFormat="1" ht="37.5" customHeight="1">
      <c r="A34" s="56" t="s">
        <v>45</v>
      </c>
      <c r="B34" s="9" t="s">
        <v>46</v>
      </c>
      <c r="C34" s="10">
        <v>2000000</v>
      </c>
      <c r="D34" s="56" t="s">
        <v>45</v>
      </c>
      <c r="E34" s="19" t="s">
        <v>46</v>
      </c>
      <c r="F34" s="27">
        <v>2000000</v>
      </c>
      <c r="G34" s="21" t="s">
        <v>48</v>
      </c>
    </row>
    <row r="35" spans="1:7" s="1" customFormat="1" ht="61.5" customHeight="1">
      <c r="A35" s="57"/>
      <c r="B35" s="9" t="s">
        <v>47</v>
      </c>
      <c r="C35" s="10">
        <v>1050000</v>
      </c>
      <c r="D35" s="57"/>
      <c r="E35" s="42" t="s">
        <v>95</v>
      </c>
      <c r="F35" s="27">
        <v>1050000</v>
      </c>
      <c r="G35" s="21" t="s">
        <v>50</v>
      </c>
    </row>
    <row r="36" spans="1:7" s="1" customFormat="1" ht="37.5" customHeight="1">
      <c r="A36" s="57"/>
      <c r="B36" s="9" t="s">
        <v>49</v>
      </c>
      <c r="C36" s="10">
        <v>200000</v>
      </c>
      <c r="D36" s="57"/>
      <c r="E36" s="19" t="s">
        <v>49</v>
      </c>
      <c r="F36" s="27">
        <v>200000</v>
      </c>
      <c r="G36" s="21" t="s">
        <v>49</v>
      </c>
    </row>
    <row r="37" spans="1:7" s="1" customFormat="1" ht="58.5" customHeight="1">
      <c r="A37" s="57"/>
      <c r="B37" s="9" t="s">
        <v>51</v>
      </c>
      <c r="C37" s="10">
        <v>100000</v>
      </c>
      <c r="D37" s="57"/>
      <c r="E37" s="9" t="s">
        <v>54</v>
      </c>
      <c r="F37" s="27">
        <v>300000</v>
      </c>
      <c r="G37" s="21" t="s">
        <v>55</v>
      </c>
    </row>
    <row r="38" spans="1:7" s="1" customFormat="1" ht="42" customHeight="1">
      <c r="A38" s="57"/>
      <c r="B38" s="9" t="s">
        <v>52</v>
      </c>
      <c r="C38" s="10">
        <v>1700000</v>
      </c>
      <c r="D38" s="57"/>
      <c r="E38" s="44" t="s">
        <v>52</v>
      </c>
      <c r="F38" s="27">
        <v>1700000</v>
      </c>
      <c r="G38" s="43"/>
    </row>
    <row r="39" spans="1:7" s="1" customFormat="1" ht="36.75" customHeight="1">
      <c r="A39" s="57"/>
      <c r="B39" s="9" t="s">
        <v>53</v>
      </c>
      <c r="C39" s="10">
        <v>850000</v>
      </c>
      <c r="D39" s="57"/>
      <c r="E39" s="44" t="s">
        <v>58</v>
      </c>
      <c r="F39" s="27">
        <v>916202.9</v>
      </c>
      <c r="G39" s="43" t="s">
        <v>59</v>
      </c>
    </row>
    <row r="40" spans="1:7" s="1" customFormat="1" ht="30.75" customHeight="1">
      <c r="A40" s="58"/>
      <c r="B40" s="24" t="s">
        <v>27</v>
      </c>
      <c r="C40" s="13">
        <f>SUM(C34:C39)</f>
        <v>5900000</v>
      </c>
      <c r="D40" s="58"/>
      <c r="E40" s="24" t="s">
        <v>27</v>
      </c>
      <c r="F40" s="12">
        <v>6166202.9</v>
      </c>
      <c r="G40" s="21"/>
    </row>
    <row r="41" spans="1:7" s="1" customFormat="1" ht="14.25" customHeight="1">
      <c r="A41" s="56" t="s">
        <v>60</v>
      </c>
      <c r="B41" s="62" t="s">
        <v>61</v>
      </c>
      <c r="C41" s="63">
        <v>2000000</v>
      </c>
      <c r="D41" s="56" t="s">
        <v>110</v>
      </c>
      <c r="E41" s="37" t="s">
        <v>78</v>
      </c>
      <c r="F41" s="38">
        <v>827200</v>
      </c>
      <c r="G41" s="59" t="s">
        <v>97</v>
      </c>
    </row>
    <row r="42" spans="1:7" s="1" customFormat="1" ht="18" customHeight="1">
      <c r="A42" s="57"/>
      <c r="B42" s="62"/>
      <c r="C42" s="63"/>
      <c r="D42" s="57"/>
      <c r="E42" s="37" t="s">
        <v>79</v>
      </c>
      <c r="F42" s="38">
        <v>3006600</v>
      </c>
      <c r="G42" s="60"/>
    </row>
    <row r="43" spans="1:7" s="1" customFormat="1" ht="18" customHeight="1">
      <c r="A43" s="57"/>
      <c r="B43" s="62"/>
      <c r="C43" s="63"/>
      <c r="D43" s="57"/>
      <c r="E43" s="37" t="s">
        <v>80</v>
      </c>
      <c r="F43" s="38">
        <v>3412600</v>
      </c>
      <c r="G43" s="60"/>
    </row>
    <row r="44" spans="1:7" s="1" customFormat="1" ht="18" customHeight="1">
      <c r="A44" s="57"/>
      <c r="B44" s="62"/>
      <c r="C44" s="63"/>
      <c r="D44" s="57"/>
      <c r="E44" s="37" t="s">
        <v>81</v>
      </c>
      <c r="F44" s="38">
        <v>2853477.4</v>
      </c>
      <c r="G44" s="60"/>
    </row>
    <row r="45" spans="1:7" s="1" customFormat="1" ht="18" customHeight="1">
      <c r="A45" s="57"/>
      <c r="B45" s="62"/>
      <c r="C45" s="63"/>
      <c r="D45" s="57"/>
      <c r="E45" s="37" t="s">
        <v>82</v>
      </c>
      <c r="F45" s="38">
        <v>5404685.14</v>
      </c>
      <c r="G45" s="60"/>
    </row>
    <row r="46" spans="1:7" s="1" customFormat="1" ht="18" customHeight="1">
      <c r="A46" s="57"/>
      <c r="B46" s="62"/>
      <c r="C46" s="63"/>
      <c r="D46" s="57"/>
      <c r="E46" s="37" t="s">
        <v>83</v>
      </c>
      <c r="F46" s="38">
        <v>5485768.8</v>
      </c>
      <c r="G46" s="60"/>
    </row>
    <row r="47" spans="1:7" s="1" customFormat="1" ht="18" customHeight="1">
      <c r="A47" s="57"/>
      <c r="B47" s="52"/>
      <c r="C47" s="59"/>
      <c r="D47" s="57"/>
      <c r="E47" s="37" t="s">
        <v>84</v>
      </c>
      <c r="F47" s="38">
        <v>5000000</v>
      </c>
      <c r="G47" s="60"/>
    </row>
    <row r="48" spans="1:7" s="1" customFormat="1" ht="18" customHeight="1">
      <c r="A48" s="57"/>
      <c r="B48" s="53"/>
      <c r="C48" s="60"/>
      <c r="D48" s="57"/>
      <c r="E48" s="37" t="s">
        <v>85</v>
      </c>
      <c r="F48" s="38">
        <v>5934504.59</v>
      </c>
      <c r="G48" s="60"/>
    </row>
    <row r="49" spans="1:7" s="1" customFormat="1" ht="18" customHeight="1">
      <c r="A49" s="57"/>
      <c r="B49" s="53"/>
      <c r="C49" s="60"/>
      <c r="D49" s="57"/>
      <c r="E49" s="37" t="s">
        <v>86</v>
      </c>
      <c r="F49" s="38">
        <v>269000</v>
      </c>
      <c r="G49" s="60"/>
    </row>
    <row r="50" spans="1:7" s="1" customFormat="1" ht="18" customHeight="1">
      <c r="A50" s="57"/>
      <c r="B50" s="53"/>
      <c r="C50" s="60"/>
      <c r="D50" s="57"/>
      <c r="E50" s="37" t="s">
        <v>87</v>
      </c>
      <c r="F50" s="38">
        <v>416000</v>
      </c>
      <c r="G50" s="60"/>
    </row>
    <row r="51" spans="1:7" s="1" customFormat="1" ht="18" customHeight="1">
      <c r="A51" s="57"/>
      <c r="B51" s="53"/>
      <c r="C51" s="60"/>
      <c r="D51" s="57"/>
      <c r="E51" s="37" t="s">
        <v>88</v>
      </c>
      <c r="F51" s="38">
        <v>698175.97</v>
      </c>
      <c r="G51" s="60"/>
    </row>
    <row r="52" spans="1:7" s="1" customFormat="1" ht="18" customHeight="1">
      <c r="A52" s="57"/>
      <c r="B52" s="53"/>
      <c r="C52" s="60"/>
      <c r="D52" s="57"/>
      <c r="E52" s="37" t="s">
        <v>89</v>
      </c>
      <c r="F52" s="38">
        <v>400000</v>
      </c>
      <c r="G52" s="60"/>
    </row>
    <row r="53" spans="1:7" s="1" customFormat="1" ht="18" customHeight="1">
      <c r="A53" s="57"/>
      <c r="B53" s="53"/>
      <c r="C53" s="60"/>
      <c r="D53" s="57"/>
      <c r="E53" s="37" t="s">
        <v>62</v>
      </c>
      <c r="F53" s="38">
        <v>3600000</v>
      </c>
      <c r="G53" s="60"/>
    </row>
    <row r="54" spans="1:7" s="1" customFormat="1" ht="18" customHeight="1">
      <c r="A54" s="57"/>
      <c r="B54" s="54"/>
      <c r="C54" s="61"/>
      <c r="D54" s="57"/>
      <c r="E54" s="48" t="s">
        <v>106</v>
      </c>
      <c r="F54" s="38">
        <v>250000</v>
      </c>
      <c r="G54" s="61"/>
    </row>
    <row r="55" spans="1:8" s="1" customFormat="1" ht="18" customHeight="1">
      <c r="A55" s="58"/>
      <c r="B55" s="24" t="s">
        <v>27</v>
      </c>
      <c r="C55" s="13">
        <f>SUM(C41:C52)</f>
        <v>2000000</v>
      </c>
      <c r="D55" s="58"/>
      <c r="E55" s="24" t="s">
        <v>27</v>
      </c>
      <c r="F55" s="12">
        <v>37558011.9</v>
      </c>
      <c r="G55" s="21"/>
      <c r="H55" s="51"/>
    </row>
    <row r="56" spans="1:193" ht="36">
      <c r="A56" s="56" t="s">
        <v>104</v>
      </c>
      <c r="B56" s="14" t="s">
        <v>56</v>
      </c>
      <c r="C56" s="14">
        <v>400000</v>
      </c>
      <c r="D56" s="56" t="s">
        <v>63</v>
      </c>
      <c r="E56" s="9" t="s">
        <v>64</v>
      </c>
      <c r="F56" s="29">
        <v>505000</v>
      </c>
      <c r="G56" s="21"/>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row>
    <row r="57" spans="1:193" ht="25.5" customHeight="1">
      <c r="A57" s="57"/>
      <c r="B57" s="14" t="s">
        <v>57</v>
      </c>
      <c r="C57" s="14">
        <v>2500000</v>
      </c>
      <c r="D57" s="57"/>
      <c r="E57" s="44" t="s">
        <v>68</v>
      </c>
      <c r="F57" s="29">
        <v>550000</v>
      </c>
      <c r="G57" s="50"/>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row>
    <row r="58" spans="1:193" ht="35.25" customHeight="1">
      <c r="A58" s="57"/>
      <c r="B58" s="14" t="s">
        <v>103</v>
      </c>
      <c r="C58" s="14">
        <v>1500000</v>
      </c>
      <c r="D58" s="57"/>
      <c r="E58" s="9" t="s">
        <v>65</v>
      </c>
      <c r="F58" s="29">
        <v>854140</v>
      </c>
      <c r="G58" s="21"/>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row>
    <row r="59" spans="1:193" ht="36">
      <c r="A59" s="57"/>
      <c r="B59" s="47"/>
      <c r="C59" s="47"/>
      <c r="D59" s="57"/>
      <c r="E59" s="9" t="s">
        <v>67</v>
      </c>
      <c r="F59" s="29">
        <v>335600</v>
      </c>
      <c r="G59" s="21"/>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row>
    <row r="60" spans="1:193" ht="28.5" customHeight="1">
      <c r="A60" s="58"/>
      <c r="B60" s="39" t="s">
        <v>105</v>
      </c>
      <c r="C60" s="12">
        <f>SUM(C56:C59)</f>
        <v>4400000</v>
      </c>
      <c r="D60" s="57"/>
      <c r="E60" s="24" t="s">
        <v>26</v>
      </c>
      <c r="F60" s="12">
        <v>2244740</v>
      </c>
      <c r="G60" s="21"/>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row>
    <row r="61" spans="1:193" ht="14.25">
      <c r="A61" s="16"/>
      <c r="B61" s="24" t="s">
        <v>66</v>
      </c>
      <c r="C61" s="17">
        <f>+C16+C18+C21+C28+C33+C40+C55+C60</f>
        <v>30111000</v>
      </c>
      <c r="D61" s="32"/>
      <c r="E61" s="39" t="s">
        <v>90</v>
      </c>
      <c r="F61" s="12">
        <v>69769022.24</v>
      </c>
      <c r="G61" s="21"/>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row>
    <row r="62" spans="1:193" ht="122.25" customHeight="1">
      <c r="A62" s="67" t="s">
        <v>116</v>
      </c>
      <c r="B62" s="55"/>
      <c r="C62" s="55"/>
      <c r="D62" s="55"/>
      <c r="E62" s="55"/>
      <c r="F62" s="55"/>
      <c r="G62" s="55"/>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row>
    <row r="63" spans="1:193" ht="108.75" customHeight="1">
      <c r="A63" s="8"/>
      <c r="B63" s="8"/>
      <c r="C63" s="8"/>
      <c r="D63" s="8"/>
      <c r="E63" s="8"/>
      <c r="F63" s="30"/>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row>
    <row r="64" spans="1:193" ht="14.25">
      <c r="A64" s="8"/>
      <c r="B64" s="8"/>
      <c r="C64" s="8"/>
      <c r="D64" s="8"/>
      <c r="E64" s="8"/>
      <c r="F64" s="30"/>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row>
    <row r="65" spans="1:193" ht="14.25">
      <c r="A65" s="8"/>
      <c r="B65" s="8"/>
      <c r="C65" s="8"/>
      <c r="D65" s="8"/>
      <c r="E65" s="8"/>
      <c r="F65" s="30"/>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row>
    <row r="66" spans="1:193" ht="14.25">
      <c r="A66" s="8"/>
      <c r="B66" s="8"/>
      <c r="C66" s="8"/>
      <c r="D66" s="8"/>
      <c r="E66" s="8"/>
      <c r="F66" s="30"/>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row>
    <row r="67" spans="1:193" ht="14.25">
      <c r="A67" s="8"/>
      <c r="B67" s="8"/>
      <c r="C67" s="8"/>
      <c r="D67" s="8"/>
      <c r="E67" s="8"/>
      <c r="F67" s="30"/>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row>
    <row r="68" spans="1:193" ht="14.25">
      <c r="A68" s="8"/>
      <c r="B68" s="18"/>
      <c r="C68" s="8"/>
      <c r="D68" s="8"/>
      <c r="E68" s="8"/>
      <c r="F68" s="30"/>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row>
    <row r="69" spans="1:193" ht="14.25">
      <c r="A69" s="8"/>
      <c r="B69" s="8"/>
      <c r="C69" s="8"/>
      <c r="D69" s="8"/>
      <c r="E69" s="8"/>
      <c r="F69" s="30"/>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row>
    <row r="70" spans="1:193" ht="14.25">
      <c r="A70" s="8"/>
      <c r="B70" s="8"/>
      <c r="C70" s="8"/>
      <c r="D70" s="8"/>
      <c r="E70" s="8"/>
      <c r="F70" s="30"/>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row>
    <row r="71" spans="1:193" ht="14.25">
      <c r="A71" s="8"/>
      <c r="B71" s="8"/>
      <c r="C71" s="8"/>
      <c r="D71" s="8"/>
      <c r="E71" s="8"/>
      <c r="F71" s="30"/>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row>
    <row r="72" spans="1:193" ht="14.25">
      <c r="A72" s="8"/>
      <c r="B72" s="8"/>
      <c r="C72" s="8"/>
      <c r="D72" s="8"/>
      <c r="E72" s="8"/>
      <c r="F72" s="30"/>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row>
    <row r="73" spans="1:193" ht="14.25">
      <c r="A73" s="8"/>
      <c r="B73" s="8"/>
      <c r="C73" s="8"/>
      <c r="D73" s="8"/>
      <c r="E73" s="8"/>
      <c r="F73" s="30"/>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row>
    <row r="74" spans="1:193" ht="14.25">
      <c r="A74" s="8"/>
      <c r="B74" s="8"/>
      <c r="C74" s="8"/>
      <c r="D74" s="8"/>
      <c r="E74" s="8"/>
      <c r="F74" s="30"/>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row>
    <row r="75" spans="1:193" ht="14.25">
      <c r="A75" s="8"/>
      <c r="B75" s="8"/>
      <c r="C75" s="8"/>
      <c r="D75" s="8"/>
      <c r="E75" s="8"/>
      <c r="F75" s="30"/>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row>
    <row r="76" spans="1:7" ht="14.25">
      <c r="A76" s="8"/>
      <c r="B76" s="8"/>
      <c r="C76" s="8"/>
      <c r="D76" s="8"/>
      <c r="E76" s="8"/>
      <c r="F76" s="30"/>
      <c r="G76" s="8"/>
    </row>
    <row r="77" spans="1:7" ht="4.5" customHeight="1">
      <c r="A77" s="8"/>
      <c r="B77" s="8"/>
      <c r="C77" s="8"/>
      <c r="D77" s="8"/>
      <c r="E77" s="8"/>
      <c r="F77" s="30"/>
      <c r="G77" s="8"/>
    </row>
    <row r="78" spans="1:7" ht="14.25" hidden="1">
      <c r="A78" s="8"/>
      <c r="B78" s="8"/>
      <c r="C78" s="8"/>
      <c r="D78" s="8"/>
      <c r="E78" s="8"/>
      <c r="F78" s="30"/>
      <c r="G78" s="8"/>
    </row>
    <row r="79" spans="1:7" ht="14.25">
      <c r="A79" s="8"/>
      <c r="B79" s="8"/>
      <c r="C79" s="8"/>
      <c r="E79" s="8"/>
      <c r="F79" s="30"/>
      <c r="G79" s="8"/>
    </row>
    <row r="80" spans="1:7" ht="14.25">
      <c r="A80" s="8"/>
      <c r="B80" s="8"/>
      <c r="C80" s="8"/>
      <c r="E80" s="8"/>
      <c r="F80" s="30"/>
      <c r="G80" s="8"/>
    </row>
    <row r="81" spans="1:3" ht="14.25">
      <c r="A81" s="8"/>
      <c r="B81" s="8"/>
      <c r="C81" s="8"/>
    </row>
  </sheetData>
  <sheetProtection/>
  <mergeCells count="27">
    <mergeCell ref="A1:G1"/>
    <mergeCell ref="A2:G2"/>
    <mergeCell ref="A3:G3"/>
    <mergeCell ref="A5:A16"/>
    <mergeCell ref="A17:A18"/>
    <mergeCell ref="D5:D16"/>
    <mergeCell ref="D17:D18"/>
    <mergeCell ref="A34:A40"/>
    <mergeCell ref="C47:C54"/>
    <mergeCell ref="C41:C46"/>
    <mergeCell ref="D19:D21"/>
    <mergeCell ref="D22:D28"/>
    <mergeCell ref="C22:C26"/>
    <mergeCell ref="D41:D55"/>
    <mergeCell ref="A19:A21"/>
    <mergeCell ref="A22:A28"/>
    <mergeCell ref="A29:A33"/>
    <mergeCell ref="B47:B54"/>
    <mergeCell ref="B22:B26"/>
    <mergeCell ref="A62:G62"/>
    <mergeCell ref="D34:D40"/>
    <mergeCell ref="A41:A55"/>
    <mergeCell ref="G41:G54"/>
    <mergeCell ref="D56:D60"/>
    <mergeCell ref="D29:D33"/>
    <mergeCell ref="B41:B46"/>
    <mergeCell ref="A56:A60"/>
  </mergeCells>
  <printOptions/>
  <pageMargins left="0.1968503937007874" right="0.35433070866141736" top="0.5118110236220472" bottom="0.5905511811023623"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2019-04-11T07:19:42Z</cp:lastPrinted>
  <dcterms:created xsi:type="dcterms:W3CDTF">1996-12-17T01:32:42Z</dcterms:created>
  <dcterms:modified xsi:type="dcterms:W3CDTF">2022-03-02T07:45:39Z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